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-1" sheetId="12" r:id="rId11"/>
    <sheet name="4" sheetId="11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<sst xmlns="http://schemas.openxmlformats.org/spreadsheetml/2006/main" count="674" uniqueCount="348">
  <si>
    <t xml:space="preserve">攀枝花市医疗保障事务中心              </t>
  </si>
  <si>
    <t>2026年部门预算</t>
  </si>
  <si>
    <t xml:space="preserve">
表1</t>
  </si>
  <si>
    <t xml:space="preserve"> </t>
  </si>
  <si>
    <t>部门收支总表</t>
  </si>
  <si>
    <t>部门：攀枝花市医疗保障事务中心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</si>
  <si>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</si>
  <si>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</si>
  <si>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</si>
  <si>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</si>
  <si>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</si>
  <si>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</si>
  <si>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</si>
  <si>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</si>
  <si>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</si>
  <si>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</si>
  <si>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</si>
  <si>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</si>
  <si>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</si>
  <si>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</si>
  <si>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</si>
  <si>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</si>
  <si>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</si>
  <si>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</si>
  <si>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</si>
  <si>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</si>
  <si>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</si>
  <si>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</si>
  <si>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</si>
  <si>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</si>
  <si>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</si>
  <si>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</si>
  <si>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</si>
  <si>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</si>
  <si>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</si>
  <si>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</si>
  <si>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</si>
  <si>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</si>
  <si>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</si>
  <si>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</si>
  <si>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</si>
  <si>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</si>
  <si>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</si>
  <si>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</si>
  <si>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</si>
  <si>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</si>
  <si>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</si>
  <si>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</si>
  <si>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</si>
  <si>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</si>
  <si>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</si>
  <si>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</si>
  <si>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</si>
  <si>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</si>
  <si>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</si>
  <si>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</si>
  <si>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</si>
  <si>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</si>
  <si>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</si>
  <si>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</si>
  <si>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</si>
  <si>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</si>
  <si>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</si>
  <si>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</si>
  <si>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</si>
  <si>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</si>
  <si>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</si>
  <si>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</si>
  <si>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</si>
  <si>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</si>
  <si>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</si>
  <si>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</si>
  <si>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</si>
  <si>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攀枝花市医疗保障事务中心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</si>
  <si>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</si>
  <si>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</si>
  <si>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</si>
  <si>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</si>
  <si>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</si>
  <si>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</si>
  <si>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</si>
  <si>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</si>
  <si>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</si>
  <si>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</si>
  <si>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社会保障和就业支出</t>
  </si>
  <si>
    <t>05</t>
  </si>
  <si>
    <t>行政事业单位养老支出</t>
  </si>
  <si>
    <t>01</t>
  </si>
  <si>
    <t>行政单位离退休</t>
  </si>
  <si>
    <t>机关事业单位基本养老保险缴费支出</t>
  </si>
  <si>
    <t>卫生健康支出</t>
  </si>
  <si>
    <t>行政事业单位医疗</t>
  </si>
  <si>
    <t>行政单位医疗</t>
  </si>
  <si>
    <t>03</t>
  </si>
  <si>
    <t>公务员医疗补助</t>
  </si>
  <si>
    <t>其他行政事业单位医疗支出</t>
  </si>
  <si>
    <t>医疗保障管理事务</t>
  </si>
  <si>
    <t>行政运行</t>
  </si>
  <si>
    <t>其他医疗保障管理事务支出</t>
  </si>
  <si>
    <t>住房保障支出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</si>
  <si>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</si>
  <si>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</si>
  <si>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</si>
  <si>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</si>
  <si>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</si>
  <si>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</si>
  <si>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</si>
  <si>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</si>
  <si>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</si>
  <si>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</si>
  <si>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</si>
  <si>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</si>
  <si>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</si>
  <si>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</si>
  <si>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</si>
  <si>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</si>
  <si>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</si>
  <si>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</si>
  <si>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</si>
  <si>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</si>
  <si>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</si>
  <si>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</si>
  <si>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</si>
  <si>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</si>
  <si>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</si>
  <si>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</si>
  <si>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</si>
  <si>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</si>
  <si>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</si>
  <si>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</si>
  <si>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</si>
  <si>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</si>
  <si>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</si>
  <si>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</si>
  <si>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</si>
  <si>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</si>
  <si>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</si>
  <si>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</si>
  <si>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</si>
  <si>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</si>
  <si>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</si>
  <si>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</si>
  <si>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</si>
  <si>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</si>
  <si>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</si>
  <si>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</si>
  <si>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</si>
  <si>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</si>
  <si>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</si>
  <si>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</si>
  <si>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</si>
  <si>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</si>
  <si>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</si>
  <si>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</si>
  <si>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</si>
  <si>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</si>
  <si>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</si>
  <si>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</si>
  <si>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</si>
  <si>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</si>
  <si>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</si>
  <si>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</si>
  <si>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</si>
  <si>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</si>
  <si>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</si>
  <si>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</si>
  <si>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</si>
  <si>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水费</t>
  </si>
  <si>
    <t>07</t>
  </si>
  <si>
    <t>邮电费</t>
  </si>
  <si>
    <t>09</t>
  </si>
  <si>
    <t>物业管理费</t>
  </si>
  <si>
    <t>差旅费</t>
  </si>
  <si>
    <t>维修（护）费</t>
  </si>
  <si>
    <t>租赁费</t>
  </si>
  <si>
    <t>培训费</t>
  </si>
  <si>
    <t>公务接待费</t>
  </si>
  <si>
    <t>劳务费</t>
  </si>
  <si>
    <t>工会经费</t>
  </si>
  <si>
    <t>其他交通费用</t>
  </si>
  <si>
    <t>其他商品和服务支出</t>
  </si>
  <si>
    <t>对个人和家庭的补助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</si>
  <si>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</si>
  <si>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</si>
  <si>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</si>
  <si>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</si>
  <si>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</si>
  <si>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</si>
  <si>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</si>
  <si>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</si>
  <si>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</si>
  <si>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</si>
  <si>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</si>
  <si>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</si>
  <si>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</si>
  <si>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</si>
  <si>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</si>
  <si>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</si>
  <si>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</si>
  <si>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</si>
  <si>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r>
      <rPr>
        <sz val="11"/>
        <color rgb="FF000000"/>
        <rFont val="Dialog.plain"/>
        <charset val="134"/>
      </rPr>
      <t>30112-其他社会保障缴费</t>
    </r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</si>
  <si>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</si>
  <si>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</si>
  <si>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</si>
  <si>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</si>
  <si>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30205-水费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</si>
  <si>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</si>
  <si>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</si>
  <si>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r>
      <rPr>
        <sz val="11"/>
        <color rgb="FF000000"/>
        <rFont val="Dialog.plain"/>
        <charset val="134"/>
      </rPr>
      <t>30213-维修（护）费</t>
    </r>
  </si>
  <si>
    <r>
      <rPr>
        <sz val="11"/>
        <color rgb="FF000000"/>
        <rFont val="Dialog.plain"/>
        <charset val="134"/>
      </rPr>
      <t>50209-维修（护）费</t>
    </r>
  </si>
  <si>
    <r>
      <rPr>
        <sz val="11"/>
        <color rgb="FF000000"/>
        <rFont val="Dialog.plain"/>
        <charset val="134"/>
      </rPr>
      <t>30214-租赁费</t>
    </r>
  </si>
  <si>
    <r>
      <rPr>
        <sz val="11"/>
        <color rgb="FF000000"/>
        <rFont val="Dialog.plain"/>
        <charset val="134"/>
      </rPr>
      <t>30216-培训费</t>
    </r>
  </si>
  <si>
    <r>
      <rPr>
        <sz val="11"/>
        <color rgb="FF000000"/>
        <rFont val="Dialog.plain"/>
        <charset val="134"/>
      </rPr>
      <t>50203-培训费</t>
    </r>
  </si>
  <si>
    <r>
      <rPr>
        <sz val="11"/>
        <color rgb="FF000000"/>
        <rFont val="Dialog.plain"/>
        <charset val="134"/>
      </rPr>
      <t>30217-公务接待费</t>
    </r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</si>
  <si>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</si>
  <si>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30226-劳务费</t>
    </r>
  </si>
  <si>
    <r>
      <rPr>
        <sz val="11"/>
        <color rgb="FF000000"/>
        <rFont val="Dialog.plain"/>
        <charset val="134"/>
      </rPr>
      <t>50205-委托业务费</t>
    </r>
  </si>
  <si>
    <r>
      <rPr>
        <sz val="11"/>
        <color rgb="FF000000"/>
        <rFont val="Dialog.plain"/>
        <charset val="134"/>
      </rPr>
      <t>30228-工会经费</t>
    </r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</si>
  <si>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</si>
  <si>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</si>
  <si>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</si>
  <si>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</si>
  <si>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50901-社会福利和救助</t>
    </r>
  </si>
  <si>
    <r>
      <rPr>
        <sz val="11"/>
        <color rgb="FF000000"/>
        <rFont val="Dialog.plain"/>
        <charset val="134"/>
      </rPr>
      <t>30307-医疗费补助</t>
    </r>
  </si>
  <si>
    <r>
      <rPr>
        <sz val="11"/>
        <color rgb="FF000000"/>
        <rFont val="Dialog.plain"/>
        <charset val="134"/>
      </rPr>
      <t>30309-奖励金</t>
    </r>
  </si>
  <si>
    <t>表3-2</t>
  </si>
  <si>
    <t>一般公共预算项目支出预算表</t>
  </si>
  <si>
    <t>金额</t>
  </si>
  <si>
    <t>2101599-其他医疗保障管理事务支出</t>
  </si>
  <si>
    <t>入驻政务中心单位租金、物业费及水电费</t>
  </si>
  <si>
    <t>攀枝花市基本医疗保险按疾病诊断相关分组结合点数法付费（DRG）应用软件系统暨医保基金第三方支付评审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</si>
  <si>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</si>
  <si>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</si>
  <si>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</si>
  <si>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</si>
  <si>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</si>
  <si>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</si>
  <si>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</si>
  <si>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</si>
  <si>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表4-1</t>
  </si>
  <si>
    <t>政府性基金预算“三公”经费支出预算表</t>
  </si>
  <si>
    <t>此表无数据</t>
  </si>
  <si>
    <t>表4</t>
  </si>
  <si>
    <t>政府性基金预算支出预算表</t>
  </si>
  <si>
    <t>本年政府性基金预算支出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</si>
  <si>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</si>
  <si>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</si>
  <si>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</si>
  <si>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</si>
  <si>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</si>
  <si>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</si>
  <si>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</si>
  <si>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</si>
  <si>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部门</t>
  </si>
  <si>
    <t>项目资金
（万元）</t>
  </si>
  <si>
    <t>年度资金总额</t>
  </si>
  <si>
    <t>财政拨款</t>
  </si>
  <si>
    <t>其他资金</t>
  </si>
  <si>
    <t>总体目标</t>
  </si>
  <si>
    <t>借助第三方机构专业实施队伍和专家体系力量，在做好前期工作的基础上，对接全省统一的DRG付费系统的切换，以及切换后功能参数、模块规则的配置，及系统适配和维护等工作。一是协助医保经办机构对接省平台切换全省统一的DRG付费系统，根据本地实际情况进行优化、调整与对接，实现符合攀枝花DRG付费的分组方案和支付标准，完成本地历史数据迁移；二是协助医保经办机构在省平台DRG付费系统中做好功能参数、模块规则的配置，及系统适配和维护，实现原有的基层病种、高精尖新病种、中医病种、按床日付费病种等配套政策倾斜支付；三是协助医保经办机构使用省平台DRG付费系统进行日常支付、审核、稽核、大数据分析、专业培训、预警监测、绩效评价、结算清单质控分析等服务，并提供专家团队支撑开展疑难问题分析评审、学术探讨与能力建设等服务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</si>
  <si>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</si>
  <si>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</si>
  <si>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</si>
  <si>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</si>
  <si>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</si>
  <si>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</si>
  <si>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</si>
  <si>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全市医疗机构覆盖率</t>
  </si>
  <si>
    <t>质量指标</t>
  </si>
  <si>
    <t>实现医保基金实际付费</t>
  </si>
  <si>
    <t>每月按时付费</t>
  </si>
  <si>
    <t>时效指标</t>
  </si>
  <si>
    <t>全年医保基金付费</t>
  </si>
  <si>
    <t>每月按时完成</t>
  </si>
  <si>
    <t>成本指标</t>
  </si>
  <si>
    <t>经济成本指标</t>
  </si>
  <si>
    <t>项目经费</t>
  </si>
  <si>
    <t>90万元</t>
  </si>
  <si>
    <t>项目效益</t>
  </si>
  <si>
    <t>社会效益指标</t>
  </si>
  <si>
    <t>优化付费体系和服务系统，有效解 决改革出现的问题</t>
  </si>
  <si>
    <t>医保基金得到合理使用，患者个人负担得到减轻</t>
  </si>
  <si>
    <t>经济效益指标</t>
  </si>
  <si>
    <t>全市医疗机构能够及时解决改革中 出现的问题</t>
  </si>
  <si>
    <t>医保基金有效控费，规范定点医疗机构行为</t>
  </si>
  <si>
    <t>可持续影响指标</t>
  </si>
  <si>
    <t>实现患者治病少花钱、医保基金有结余、医院医疗服务快速提升“多方共赢”，为全国DRG付费改革提供了“攀枝花方案”。</t>
  </si>
  <si>
    <t>形成可复制、可借鉴的改革示范经验，促进医保、医疗、医药协同发展</t>
  </si>
  <si>
    <t>满意度指标</t>
  </si>
  <si>
    <t>服务对象满意度指标</t>
  </si>
  <si>
    <t>群众满意度</t>
  </si>
  <si>
    <t>≥75%</t>
  </si>
  <si>
    <t>表6-2</t>
  </si>
  <si>
    <t>保障事务中心办公正常运转。根据单位进驻人数，租金按照办公面积40元·平·月、物业费按1000元·人· 计算、水电费按1071元·人·年计算。实现入驻政务中心由政管服务中心统一监管，改变办公环境，停水、 停电问题发现不及时使管理能力得到大幅提升。</t>
  </si>
  <si>
    <t>缴纳次数</t>
  </si>
  <si>
    <t>≥4次</t>
  </si>
  <si>
    <t>租赁面积</t>
  </si>
  <si>
    <t>1358.32平方米</t>
  </si>
  <si>
    <t>入驻办公环境</t>
  </si>
  <si>
    <t>干净整洁</t>
  </si>
  <si>
    <t>完成时间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</si>
  <si>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年全年</t>
    </r>
  </si>
  <si>
    <t>效益指标</t>
  </si>
  <si>
    <t>办公环境</t>
  </si>
  <si>
    <t>舒适干净、正常运转</t>
  </si>
  <si>
    <t>办公区域日常运转</t>
  </si>
  <si>
    <t>长效持续</t>
  </si>
  <si>
    <t>政务中心入驻人员满意度</t>
  </si>
  <si>
    <t>≥90%</t>
  </si>
  <si>
    <t>经费控制</t>
  </si>
  <si>
    <t>≤81.76万元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</si>
  <si>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</si>
  <si>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</si>
  <si>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</si>
  <si>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</si>
  <si>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</si>
  <si>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</si>
  <si>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</si>
  <si>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全民参保扩面集中推广</t>
  </si>
  <si>
    <t>在全市范围内开展城乡居民医保参保扩面推广完成2026年参保任务。</t>
  </si>
  <si>
    <t>医保定点医药机构监管稽核</t>
  </si>
  <si>
    <t>开展基金检查和监管稽核工作，规范定点医疗机构行为。</t>
  </si>
  <si>
    <t>按疾病诊断相关分组结合点数法付费项目维护和服务</t>
  </si>
  <si>
    <t>实现定点医疗机构医保基金有效控费，医保基金得到合理使用，形成可复制、可借鉴的改革示范经验，促进医保、医疗、医药协同发展。</t>
  </si>
  <si>
    <t>建立长期护理险制度</t>
  </si>
  <si>
    <t>举办长护险建制启动仪式，在全市范围内开展长期护理险政策推广工作。</t>
  </si>
  <si>
    <t>年度单位整体支出预算（万元）</t>
  </si>
  <si>
    <t>资金总额</t>
  </si>
  <si>
    <t>年度总体目标</t>
  </si>
  <si>
    <t>1.重点关注困难人群参保，做好2026年居民征缴扩面工作；                                            2.持续开展医保基金监督检查，规范定点医疗机构行为；                                               3.建立长期护理险制度，推动全市长护险经办服务有序进行；                                          4.保障医保日常工作正常运转，提高参保群众服务体验感。</t>
  </si>
  <si>
    <t>年度绩效指标</t>
  </si>
  <si>
    <t>指标值
（包含数字及文字描述）</t>
  </si>
  <si>
    <t>长护险集中推广活动次数</t>
  </si>
  <si>
    <t>≥2次</t>
  </si>
  <si>
    <t>居民参保集中推广活动次数</t>
  </si>
  <si>
    <t>稽核监督检查次数</t>
  </si>
  <si>
    <t>≥5次</t>
  </si>
  <si>
    <t>居民参保覆盖率</t>
  </si>
  <si>
    <t>≥95%</t>
  </si>
  <si>
    <t>全市长期护理保险经办工作</t>
  </si>
  <si>
    <t>有序进行</t>
  </si>
  <si>
    <t>医保基金使用管理</t>
  </si>
  <si>
    <t>安全高效</t>
  </si>
  <si>
    <t>定点医疗机构监管检查覆盖率</t>
  </si>
  <si>
    <t>2026年</t>
  </si>
  <si>
    <t>医保工作经办服务能力</t>
  </si>
  <si>
    <t>有效提升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</si>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</sst>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yyyy&quot;年&quot;mm&quot;月&quot;dd&quot;日&quot;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宋体"/>
      <charset val="0"/>
    </font>
    <font>
      <b/>
      <sz val="9"/>
      <name val="宋体"/>
      <charset val="134"/>
    </font>
    <font>
      <sz val="9"/>
      <color indexed="8"/>
      <name val="宋体"/>
      <charset val="1"/>
      <scheme val="minor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5" fillId="3" borderId="26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7" borderId="27" applyNumberFormat="0" applyFon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6" fillId="11" borderId="30" applyNumberFormat="0" applyAlignment="0" applyProtection="0">
      <alignment vertical="center"/>
    </xf>
    <xf numFmtId="0" fontId="47" fillId="11" borderId="26" applyNumberFormat="0" applyAlignment="0" applyProtection="0">
      <alignment vertical="center"/>
    </xf>
    <xf numFmtId="0" fontId="48" fillId="12" borderId="31" applyNumberForma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" fillId="0" borderId="0"/>
  </cellStyleXfs>
  <cellXfs count="19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177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1" fillId="0" borderId="4" xfId="49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176" fontId="10" fillId="0" borderId="4" xfId="0" applyNumberFormat="1" applyFont="1" applyFill="1" applyBorder="1" applyAlignment="1" applyProtection="1">
      <alignment horizontal="center" vertical="center"/>
    </xf>
    <xf numFmtId="4" fontId="10" fillId="0" borderId="4" xfId="0" applyNumberFormat="1" applyFont="1" applyFill="1" applyBorder="1" applyAlignment="1" applyProtection="1">
      <alignment horizontal="left" vertical="center"/>
    </xf>
    <xf numFmtId="176" fontId="10" fillId="0" borderId="14" xfId="0" applyNumberFormat="1" applyFont="1" applyFill="1" applyBorder="1" applyAlignment="1" applyProtection="1">
      <alignment horizontal="center" vertical="center"/>
    </xf>
    <xf numFmtId="176" fontId="13" fillId="0" borderId="4" xfId="0" applyNumberFormat="1" applyFont="1" applyFill="1" applyBorder="1" applyAlignment="1" applyProtection="1">
      <alignment horizontal="center" vertical="center" wrapText="1"/>
    </xf>
    <xf numFmtId="176" fontId="12" fillId="0" borderId="4" xfId="0" applyNumberFormat="1" applyFont="1" applyFill="1" applyBorder="1" applyAlignment="1" applyProtection="1">
      <alignment horizontal="center" vertical="center" wrapText="1"/>
    </xf>
    <xf numFmtId="10" fontId="12" fillId="0" borderId="4" xfId="0" applyNumberFormat="1" applyFont="1" applyFill="1" applyBorder="1" applyAlignment="1" applyProtection="1">
      <alignment horizontal="center" vertical="center" wrapText="1"/>
    </xf>
    <xf numFmtId="176" fontId="10" fillId="0" borderId="18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176" fontId="11" fillId="0" borderId="4" xfId="0" applyNumberFormat="1" applyFont="1" applyFill="1" applyBorder="1" applyAlignment="1" applyProtection="1">
      <alignment horizontal="center" vertical="center" wrapText="1"/>
    </xf>
    <xf numFmtId="176" fontId="10" fillId="0" borderId="16" xfId="0" applyNumberFormat="1" applyFont="1" applyFill="1" applyBorder="1" applyAlignment="1" applyProtection="1">
      <alignment horizontal="center" vertical="center"/>
    </xf>
    <xf numFmtId="176" fontId="11" fillId="0" borderId="4" xfId="49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 applyProtection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9" xfId="0" applyFont="1" applyBorder="1">
      <alignment vertical="center"/>
    </xf>
    <xf numFmtId="0" fontId="9" fillId="0" borderId="19" xfId="0" applyFont="1" applyBorder="1" applyAlignment="1">
      <alignment horizontal="left" vertical="center"/>
    </xf>
    <xf numFmtId="0" fontId="11" fillId="0" borderId="1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4" fillId="0" borderId="11" xfId="0" applyFont="1" applyBorder="1">
      <alignment vertical="center"/>
    </xf>
    <xf numFmtId="4" fontId="17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1" fillId="0" borderId="20" xfId="0" applyFont="1" applyBorder="1">
      <alignment vertical="center"/>
    </xf>
    <xf numFmtId="0" fontId="11" fillId="0" borderId="20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1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9" xfId="0" applyFont="1" applyFill="1" applyBorder="1">
      <alignment vertical="center"/>
    </xf>
    <xf numFmtId="0" fontId="9" fillId="0" borderId="19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/>
    </xf>
    <xf numFmtId="0" fontId="11" fillId="0" borderId="21" xfId="0" applyFont="1" applyFill="1" applyBorder="1">
      <alignment vertical="center"/>
    </xf>
    <xf numFmtId="0" fontId="11" fillId="0" borderId="11" xfId="0" applyFont="1" applyFill="1" applyBorder="1" applyAlignment="1">
      <alignment vertical="center" wrapText="1"/>
    </xf>
    <xf numFmtId="0" fontId="11" fillId="0" borderId="12" xfId="0" applyFont="1" applyFill="1" applyBorder="1">
      <alignment vertical="center"/>
    </xf>
    <xf numFmtId="0" fontId="11" fillId="0" borderId="12" xfId="0" applyFont="1" applyFill="1" applyBorder="1" applyAlignment="1">
      <alignment vertical="center" wrapText="1"/>
    </xf>
    <xf numFmtId="0" fontId="14" fillId="0" borderId="11" xfId="0" applyFont="1" applyFill="1" applyBorder="1">
      <alignment vertical="center"/>
    </xf>
    <xf numFmtId="0" fontId="14" fillId="0" borderId="12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20" xfId="0" applyFont="1" applyFill="1" applyBorder="1">
      <alignment vertical="center"/>
    </xf>
    <xf numFmtId="0" fontId="11" fillId="0" borderId="20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left" vertical="center" wrapText="1"/>
    </xf>
    <xf numFmtId="4" fontId="19" fillId="0" borderId="4" xfId="0" applyNumberFormat="1" applyFont="1" applyFill="1" applyBorder="1" applyAlignment="1">
      <alignment horizontal="right" vertical="center"/>
    </xf>
    <xf numFmtId="0" fontId="17" fillId="0" borderId="1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right" vertical="center"/>
    </xf>
    <xf numFmtId="0" fontId="21" fillId="0" borderId="20" xfId="0" applyFont="1" applyFill="1" applyBorder="1" applyAlignment="1">
      <alignment vertical="center"/>
    </xf>
    <xf numFmtId="0" fontId="20" fillId="0" borderId="20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vertical="center" wrapText="1"/>
    </xf>
    <xf numFmtId="0" fontId="20" fillId="0" borderId="22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0" fillId="0" borderId="19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vertical="center"/>
    </xf>
    <xf numFmtId="49" fontId="19" fillId="0" borderId="4" xfId="0" applyNumberFormat="1" applyFont="1" applyFill="1" applyBorder="1" applyAlignment="1">
      <alignment horizontal="left" vertical="center"/>
    </xf>
    <xf numFmtId="177" fontId="19" fillId="0" borderId="4" xfId="0" applyNumberFormat="1" applyFont="1" applyFill="1" applyBorder="1" applyAlignment="1">
      <alignment horizontal="right" vertical="center"/>
    </xf>
    <xf numFmtId="177" fontId="18" fillId="0" borderId="4" xfId="0" applyNumberFormat="1" applyFont="1" applyFill="1" applyBorder="1" applyAlignment="1">
      <alignment horizontal="right" vertical="center"/>
    </xf>
    <xf numFmtId="177" fontId="22" fillId="0" borderId="4" xfId="0" applyNumberFormat="1" applyFont="1" applyFill="1" applyBorder="1" applyAlignment="1">
      <alignment horizontal="right" vertical="center"/>
    </xf>
    <xf numFmtId="177" fontId="22" fillId="0" borderId="23" xfId="0" applyNumberFormat="1" applyFont="1" applyFill="1" applyBorder="1" applyAlignment="1">
      <alignment horizontal="right" vertical="center"/>
    </xf>
    <xf numFmtId="177" fontId="25" fillId="0" borderId="0" xfId="0" applyNumberFormat="1" applyFont="1" applyFill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/>
    </xf>
    <xf numFmtId="0" fontId="21" fillId="0" borderId="12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4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left" vertical="center"/>
    </xf>
    <xf numFmtId="49" fontId="17" fillId="0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24" fillId="0" borderId="20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177" fontId="9" fillId="0" borderId="4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 vertical="center" wrapText="1"/>
    </xf>
    <xf numFmtId="0" fontId="24" fillId="0" borderId="11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vertical="center"/>
    </xf>
    <xf numFmtId="0" fontId="22" fillId="0" borderId="19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8" fillId="0" borderId="24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0" fontId="30" fillId="0" borderId="12" xfId="0" applyFont="1" applyFill="1" applyBorder="1" applyAlignment="1">
      <alignment vertical="center" wrapText="1"/>
    </xf>
    <xf numFmtId="0" fontId="29" fillId="0" borderId="20" xfId="0" applyFont="1" applyFill="1" applyBorder="1" applyAlignment="1">
      <alignment vertical="center" wrapText="1"/>
    </xf>
    <xf numFmtId="0" fontId="20" fillId="0" borderId="2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  <xf numFmtId="0" fontId="17" fillId="0" borderId="4" xfId="0" applyFont="1" applyFill="1" applyBorder="1" applyAlignment="1" quotePrefix="1">
      <alignment horizontal="center" vertical="center"/>
    </xf>
    <xf numFmtId="0" fontId="17" fillId="0" borderId="4" xfId="0" applyFont="1" applyFill="1" applyBorder="1" applyAlignment="1" quotePrefix="1">
      <alignment horizontal="center" vertical="center" wrapText="1"/>
    </xf>
    <xf numFmtId="0" fontId="25" fillId="0" borderId="4" xfId="0" applyFont="1" applyFill="1" applyBorder="1" applyAlignment="1" quotePrefix="1">
      <alignment horizontal="center" vertical="center"/>
    </xf>
    <xf numFmtId="0" fontId="18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tabSelected="1" workbookViewId="0">
      <selection activeCell="A9" sqref="A9"/>
    </sheetView>
  </sheetViews>
  <sheetFormatPr defaultColWidth="9" defaultRowHeight="14.25" outlineLevelRow="4"/>
  <cols>
    <col min="1" max="1" width="123.125" style="191" customWidth="1"/>
    <col min="2" max="16384" width="9" style="191"/>
  </cols>
  <sheetData>
    <row r="1" ht="137" customHeight="1" spans="1:1">
      <c r="A1" s="192" t="s">
        <v>0</v>
      </c>
    </row>
    <row r="2" ht="96" customHeight="1" spans="1:1">
      <c r="A2" s="192" t="s">
        <v>1</v>
      </c>
    </row>
    <row r="3" ht="60" customHeight="1" spans="1:1">
      <c r="A3" s="193">
        <v>46063</v>
      </c>
    </row>
    <row r="5" ht="37" customHeight="1" spans="1:1">
      <c r="A5" s="194"/>
    </row>
  </sheetData>
  <printOptions horizontalCentered="1"/>
  <pageMargins left="0.590277777777778" right="0.590277777777778" top="3.54305555555556" bottom="0.786805555555556" header="0.5" footer="0.5"/>
  <pageSetup paperSize="9" fitToWidth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9"/>
      <c r="B1" s="2"/>
      <c r="C1" s="70"/>
      <c r="D1" s="71"/>
      <c r="E1" s="71"/>
      <c r="F1" s="71"/>
      <c r="G1" s="71"/>
      <c r="H1" s="71"/>
      <c r="I1" s="84" t="s">
        <v>231</v>
      </c>
      <c r="J1" s="74"/>
    </row>
    <row r="2" ht="22.8" customHeight="1" spans="1:10">
      <c r="A2" s="69"/>
      <c r="B2" s="3" t="s">
        <v>232</v>
      </c>
      <c r="C2" s="3"/>
      <c r="D2" s="3"/>
      <c r="E2" s="3"/>
      <c r="F2" s="3"/>
      <c r="G2" s="3"/>
      <c r="H2" s="3"/>
      <c r="I2" s="3"/>
      <c r="J2" s="74" t="s">
        <v>3</v>
      </c>
    </row>
    <row r="3" ht="19.55" customHeight="1" spans="1:10">
      <c r="A3" s="72"/>
      <c r="B3" s="73" t="s">
        <v>5</v>
      </c>
      <c r="C3" s="73"/>
      <c r="D3" s="85"/>
      <c r="E3" s="85"/>
      <c r="F3" s="85"/>
      <c r="G3" s="85"/>
      <c r="H3" s="85"/>
      <c r="I3" s="85" t="s">
        <v>6</v>
      </c>
      <c r="J3" s="86"/>
    </row>
    <row r="4" ht="24.4" customHeight="1" spans="1:10">
      <c r="A4" s="74"/>
      <c r="B4" s="75" t="s">
        <v>233</v>
      </c>
      <c r="C4" s="75" t="s">
        <v>71</v>
      </c>
      <c r="D4" s="75" t="s">
        <v>234</v>
      </c>
      <c r="E4" s="75"/>
      <c r="F4" s="75"/>
      <c r="G4" s="75"/>
      <c r="H4" s="75"/>
      <c r="I4" s="75"/>
      <c r="J4" s="87"/>
    </row>
    <row r="5" ht="24.4" customHeight="1" spans="1:10">
      <c r="A5" s="76"/>
      <c r="B5" s="75"/>
      <c r="C5" s="75"/>
      <c r="D5" s="75" t="s">
        <v>59</v>
      </c>
      <c r="E5" s="92" t="s">
        <v>235</v>
      </c>
      <c r="F5" s="75" t="s">
        <v>236</v>
      </c>
      <c r="G5" s="75"/>
      <c r="H5" s="75"/>
      <c r="I5" s="75" t="s">
        <v>176</v>
      </c>
      <c r="J5" s="87"/>
    </row>
    <row r="6" ht="24.4" customHeight="1" spans="1:10">
      <c r="A6" s="76"/>
      <c r="B6" s="75"/>
      <c r="C6" s="75"/>
      <c r="D6" s="75"/>
      <c r="E6" s="92"/>
      <c r="F6" s="75" t="s">
        <v>153</v>
      </c>
      <c r="G6" s="75" t="s">
        <v>237</v>
      </c>
      <c r="H6" s="75" t="s">
        <v>238</v>
      </c>
      <c r="I6" s="75"/>
      <c r="J6" s="88"/>
    </row>
    <row r="7" ht="22.8" customHeight="1" spans="1:10">
      <c r="A7" s="77"/>
      <c r="B7" s="75"/>
      <c r="C7" s="75" t="s">
        <v>72</v>
      </c>
      <c r="D7" s="78"/>
      <c r="E7" s="78"/>
      <c r="F7" s="78"/>
      <c r="G7" s="78"/>
      <c r="H7" s="78"/>
      <c r="I7" s="78"/>
      <c r="J7" s="89"/>
    </row>
    <row r="8" ht="22.8" customHeight="1" spans="1:10">
      <c r="A8" s="77"/>
      <c r="B8" s="93">
        <v>505001</v>
      </c>
      <c r="C8" s="94" t="s">
        <v>73</v>
      </c>
      <c r="D8" s="78">
        <f>SUM(E8:F8)</f>
        <v>9341</v>
      </c>
      <c r="E8" s="78"/>
      <c r="F8" s="78">
        <f>SUM(G8:I8)</f>
        <v>9341</v>
      </c>
      <c r="G8" s="78"/>
      <c r="H8" s="78"/>
      <c r="I8" s="78">
        <v>9341</v>
      </c>
      <c r="J8" s="89"/>
    </row>
    <row r="9" ht="22.8" customHeight="1" spans="1:10">
      <c r="A9" s="77"/>
      <c r="B9" s="75"/>
      <c r="C9" s="75"/>
      <c r="D9" s="78"/>
      <c r="E9" s="78"/>
      <c r="F9" s="78"/>
      <c r="G9" s="78"/>
      <c r="H9" s="78"/>
      <c r="I9" s="78"/>
      <c r="J9" s="89"/>
    </row>
    <row r="10" ht="22.8" customHeight="1" spans="1:10">
      <c r="A10" s="77"/>
      <c r="B10" s="75"/>
      <c r="C10" s="75"/>
      <c r="D10" s="78"/>
      <c r="E10" s="78"/>
      <c r="F10" s="78"/>
      <c r="G10" s="78"/>
      <c r="H10" s="78"/>
      <c r="I10" s="78"/>
      <c r="J10" s="89"/>
    </row>
    <row r="11" ht="22.8" customHeight="1" spans="1:10">
      <c r="A11" s="77"/>
      <c r="B11" s="75"/>
      <c r="C11" s="75"/>
      <c r="D11" s="78"/>
      <c r="E11" s="78"/>
      <c r="F11" s="78"/>
      <c r="G11" s="78"/>
      <c r="H11" s="78"/>
      <c r="I11" s="78"/>
      <c r="J11" s="89"/>
    </row>
    <row r="12" ht="22.8" customHeight="1" spans="1:10">
      <c r="A12" s="77"/>
      <c r="B12" s="75"/>
      <c r="C12" s="75"/>
      <c r="D12" s="78"/>
      <c r="E12" s="78"/>
      <c r="F12" s="78"/>
      <c r="G12" s="78"/>
      <c r="H12" s="78"/>
      <c r="I12" s="78"/>
      <c r="J12" s="89"/>
    </row>
    <row r="13" ht="22.8" customHeight="1" spans="1:10">
      <c r="A13" s="77"/>
      <c r="B13" s="75"/>
      <c r="C13" s="75"/>
      <c r="D13" s="78"/>
      <c r="E13" s="78"/>
      <c r="F13" s="78"/>
      <c r="G13" s="78"/>
      <c r="H13" s="78"/>
      <c r="I13" s="78"/>
      <c r="J13" s="89"/>
    </row>
    <row r="14" ht="22.8" customHeight="1" spans="1:10">
      <c r="A14" s="77"/>
      <c r="B14" s="75"/>
      <c r="C14" s="75"/>
      <c r="D14" s="78"/>
      <c r="E14" s="78"/>
      <c r="F14" s="78"/>
      <c r="G14" s="78"/>
      <c r="H14" s="78"/>
      <c r="I14" s="78"/>
      <c r="J14" s="89"/>
    </row>
    <row r="15" ht="22.8" customHeight="1" spans="1:10">
      <c r="A15" s="77"/>
      <c r="B15" s="75"/>
      <c r="C15" s="75"/>
      <c r="D15" s="78"/>
      <c r="E15" s="78"/>
      <c r="F15" s="78"/>
      <c r="G15" s="78"/>
      <c r="H15" s="78"/>
      <c r="I15" s="78"/>
      <c r="J15" s="8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9"/>
      <c r="B1" s="2"/>
      <c r="C1" s="70"/>
      <c r="D1" s="71"/>
      <c r="E1" s="71"/>
      <c r="F1" s="71"/>
      <c r="G1" s="71"/>
      <c r="H1" s="71"/>
      <c r="I1" s="84" t="s">
        <v>239</v>
      </c>
      <c r="J1" s="74"/>
    </row>
    <row r="2" ht="22.8" customHeight="1" spans="1:10">
      <c r="A2" s="69"/>
      <c r="B2" s="3" t="s">
        <v>240</v>
      </c>
      <c r="C2" s="3"/>
      <c r="D2" s="3"/>
      <c r="E2" s="3"/>
      <c r="F2" s="3"/>
      <c r="G2" s="3"/>
      <c r="H2" s="3"/>
      <c r="I2" s="3"/>
      <c r="J2" s="74" t="s">
        <v>3</v>
      </c>
    </row>
    <row r="3" ht="19.55" customHeight="1" spans="1:10">
      <c r="A3" s="72"/>
      <c r="B3" s="73" t="s">
        <v>5</v>
      </c>
      <c r="C3" s="73"/>
      <c r="D3" s="85"/>
      <c r="E3" s="85"/>
      <c r="F3" s="85"/>
      <c r="G3" s="85"/>
      <c r="H3" s="85"/>
      <c r="I3" s="85" t="s">
        <v>6</v>
      </c>
      <c r="J3" s="86"/>
    </row>
    <row r="4" ht="24.4" customHeight="1" spans="1:10">
      <c r="A4" s="74"/>
      <c r="B4" s="75" t="s">
        <v>233</v>
      </c>
      <c r="C4" s="75" t="s">
        <v>71</v>
      </c>
      <c r="D4" s="75" t="s">
        <v>234</v>
      </c>
      <c r="E4" s="75"/>
      <c r="F4" s="75"/>
      <c r="G4" s="75"/>
      <c r="H4" s="75"/>
      <c r="I4" s="75"/>
      <c r="J4" s="87"/>
    </row>
    <row r="5" ht="24.4" customHeight="1" spans="1:10">
      <c r="A5" s="76"/>
      <c r="B5" s="75"/>
      <c r="C5" s="75"/>
      <c r="D5" s="75" t="s">
        <v>59</v>
      </c>
      <c r="E5" s="92" t="s">
        <v>235</v>
      </c>
      <c r="F5" s="75" t="s">
        <v>236</v>
      </c>
      <c r="G5" s="75"/>
      <c r="H5" s="75"/>
      <c r="I5" s="75" t="s">
        <v>176</v>
      </c>
      <c r="J5" s="87"/>
    </row>
    <row r="6" ht="24.4" customHeight="1" spans="1:10">
      <c r="A6" s="76"/>
      <c r="B6" s="75"/>
      <c r="C6" s="75"/>
      <c r="D6" s="75"/>
      <c r="E6" s="92"/>
      <c r="F6" s="75" t="s">
        <v>153</v>
      </c>
      <c r="G6" s="75" t="s">
        <v>237</v>
      </c>
      <c r="H6" s="75" t="s">
        <v>238</v>
      </c>
      <c r="I6" s="75"/>
      <c r="J6" s="88"/>
    </row>
    <row r="7" ht="22.8" customHeight="1" spans="1:10">
      <c r="A7" s="77"/>
      <c r="B7" s="75"/>
      <c r="C7" s="75" t="s">
        <v>72</v>
      </c>
      <c r="D7" s="78"/>
      <c r="E7" s="78"/>
      <c r="F7" s="78"/>
      <c r="G7" s="78"/>
      <c r="H7" s="78"/>
      <c r="I7" s="78"/>
      <c r="J7" s="89"/>
    </row>
    <row r="8" ht="22.8" customHeight="1" spans="1:10">
      <c r="A8" s="77"/>
      <c r="B8" s="75"/>
      <c r="C8" s="75" t="s">
        <v>241</v>
      </c>
      <c r="D8" s="78"/>
      <c r="E8" s="78"/>
      <c r="F8" s="78"/>
      <c r="G8" s="78"/>
      <c r="H8" s="78"/>
      <c r="I8" s="78"/>
      <c r="J8" s="89"/>
    </row>
    <row r="9" ht="22.8" customHeight="1" spans="1:10">
      <c r="A9" s="77"/>
      <c r="B9" s="75"/>
      <c r="C9" s="75"/>
      <c r="D9" s="78"/>
      <c r="E9" s="78"/>
      <c r="F9" s="78"/>
      <c r="G9" s="78"/>
      <c r="H9" s="78"/>
      <c r="I9" s="78"/>
      <c r="J9" s="89"/>
    </row>
    <row r="10" ht="22.8" customHeight="1" spans="1:10">
      <c r="A10" s="77"/>
      <c r="B10" s="75"/>
      <c r="C10" s="75"/>
      <c r="D10" s="78"/>
      <c r="E10" s="78"/>
      <c r="F10" s="78"/>
      <c r="G10" s="78"/>
      <c r="H10" s="78"/>
      <c r="I10" s="78"/>
      <c r="J10" s="89"/>
    </row>
    <row r="11" ht="22.8" customHeight="1" spans="1:10">
      <c r="A11" s="77"/>
      <c r="B11" s="75"/>
      <c r="C11" s="75"/>
      <c r="D11" s="78"/>
      <c r="E11" s="78"/>
      <c r="F11" s="78"/>
      <c r="G11" s="78"/>
      <c r="H11" s="78"/>
      <c r="I11" s="78"/>
      <c r="J11" s="89"/>
    </row>
    <row r="12" ht="22.8" customHeight="1" spans="1:10">
      <c r="A12" s="77"/>
      <c r="B12" s="91"/>
      <c r="C12" s="91"/>
      <c r="D12" s="78"/>
      <c r="E12" s="78"/>
      <c r="F12" s="78"/>
      <c r="G12" s="78"/>
      <c r="H12" s="78"/>
      <c r="I12" s="78"/>
      <c r="J12" s="89"/>
    </row>
    <row r="13" ht="22.8" customHeight="1" spans="1:10">
      <c r="A13" s="77"/>
      <c r="B13" s="75"/>
      <c r="C13" s="75"/>
      <c r="D13" s="78"/>
      <c r="E13" s="78"/>
      <c r="F13" s="78"/>
      <c r="G13" s="78"/>
      <c r="H13" s="78"/>
      <c r="I13" s="78"/>
      <c r="J13" s="89"/>
    </row>
    <row r="14" ht="22.8" customHeight="1" spans="1:10">
      <c r="A14" s="77"/>
      <c r="B14" s="75"/>
      <c r="C14" s="75"/>
      <c r="D14" s="78"/>
      <c r="E14" s="78"/>
      <c r="F14" s="78"/>
      <c r="G14" s="78"/>
      <c r="H14" s="78"/>
      <c r="I14" s="78"/>
      <c r="J14" s="89"/>
    </row>
    <row r="15" ht="22.8" customHeight="1" spans="1:10">
      <c r="A15" s="77"/>
      <c r="B15" s="75"/>
      <c r="C15" s="75"/>
      <c r="D15" s="78"/>
      <c r="E15" s="78"/>
      <c r="F15" s="78"/>
      <c r="G15" s="78"/>
      <c r="H15" s="78"/>
      <c r="I15" s="78"/>
      <c r="J15" s="89"/>
    </row>
    <row r="16" ht="22.8" customHeight="1" spans="1:10">
      <c r="A16" s="77"/>
      <c r="B16" s="75"/>
      <c r="C16" s="75"/>
      <c r="D16" s="78"/>
      <c r="E16" s="78"/>
      <c r="F16" s="78"/>
      <c r="G16" s="78"/>
      <c r="H16" s="78"/>
      <c r="I16" s="78"/>
      <c r="J16" s="89"/>
    </row>
    <row r="17" ht="22.8" customHeight="1" spans="1:10">
      <c r="A17" s="77"/>
      <c r="B17" s="75"/>
      <c r="C17" s="75"/>
      <c r="D17" s="78"/>
      <c r="E17" s="78"/>
      <c r="F17" s="78"/>
      <c r="G17" s="78"/>
      <c r="H17" s="78"/>
      <c r="I17" s="78"/>
      <c r="J17" s="8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9"/>
      <c r="B1" s="2"/>
      <c r="C1" s="2"/>
      <c r="D1" s="2"/>
      <c r="E1" s="70"/>
      <c r="F1" s="70"/>
      <c r="G1" s="71"/>
      <c r="H1" s="71"/>
      <c r="I1" s="84" t="s">
        <v>242</v>
      </c>
      <c r="J1" s="74"/>
    </row>
    <row r="2" ht="22.8" customHeight="1" spans="1:10">
      <c r="A2" s="69"/>
      <c r="B2" s="3" t="s">
        <v>243</v>
      </c>
      <c r="C2" s="3"/>
      <c r="D2" s="3"/>
      <c r="E2" s="3"/>
      <c r="F2" s="3"/>
      <c r="G2" s="3"/>
      <c r="H2" s="3"/>
      <c r="I2" s="3"/>
      <c r="J2" s="74"/>
    </row>
    <row r="3" ht="19.55" customHeight="1" spans="1:10">
      <c r="A3" s="72"/>
      <c r="B3" s="73" t="s">
        <v>5</v>
      </c>
      <c r="C3" s="73"/>
      <c r="D3" s="73"/>
      <c r="E3" s="73"/>
      <c r="F3" s="73"/>
      <c r="G3" s="72"/>
      <c r="H3" s="72"/>
      <c r="I3" s="85" t="s">
        <v>6</v>
      </c>
      <c r="J3" s="86"/>
    </row>
    <row r="4" ht="24.4" customHeight="1" spans="1:10">
      <c r="A4" s="74"/>
      <c r="B4" s="75" t="s">
        <v>9</v>
      </c>
      <c r="C4" s="75"/>
      <c r="D4" s="75"/>
      <c r="E4" s="75"/>
      <c r="F4" s="75"/>
      <c r="G4" s="75" t="s">
        <v>244</v>
      </c>
      <c r="H4" s="75"/>
      <c r="I4" s="75"/>
      <c r="J4" s="87"/>
    </row>
    <row r="5" ht="24.4" customHeight="1" spans="1:10">
      <c r="A5" s="76"/>
      <c r="B5" s="75" t="s">
        <v>80</v>
      </c>
      <c r="C5" s="75"/>
      <c r="D5" s="75"/>
      <c r="E5" s="75" t="s">
        <v>70</v>
      </c>
      <c r="F5" s="75" t="s">
        <v>71</v>
      </c>
      <c r="G5" s="75" t="s">
        <v>59</v>
      </c>
      <c r="H5" s="75" t="s">
        <v>76</v>
      </c>
      <c r="I5" s="75" t="s">
        <v>77</v>
      </c>
      <c r="J5" s="87"/>
    </row>
    <row r="6" ht="24.4" customHeight="1" spans="1:10">
      <c r="A6" s="76"/>
      <c r="B6" s="75" t="s">
        <v>81</v>
      </c>
      <c r="C6" s="75" t="s">
        <v>82</v>
      </c>
      <c r="D6" s="75" t="s">
        <v>83</v>
      </c>
      <c r="E6" s="75"/>
      <c r="F6" s="75"/>
      <c r="G6" s="75"/>
      <c r="H6" s="75"/>
      <c r="I6" s="75"/>
      <c r="J6" s="88"/>
    </row>
    <row r="7" ht="22.8" customHeight="1" spans="1:10">
      <c r="A7" s="77"/>
      <c r="B7" s="75"/>
      <c r="C7" s="75"/>
      <c r="D7" s="75"/>
      <c r="E7" s="75"/>
      <c r="F7" s="75" t="s">
        <v>72</v>
      </c>
      <c r="G7" s="78"/>
      <c r="H7" s="78"/>
      <c r="I7" s="78"/>
      <c r="J7" s="89"/>
    </row>
    <row r="8" ht="22.8" customHeight="1" spans="1:10">
      <c r="A8" s="77"/>
      <c r="B8" s="75"/>
      <c r="C8" s="75"/>
      <c r="D8" s="75"/>
      <c r="E8" s="91"/>
      <c r="F8" s="75" t="s">
        <v>241</v>
      </c>
      <c r="G8" s="78"/>
      <c r="H8" s="78"/>
      <c r="I8" s="78"/>
      <c r="J8" s="89"/>
    </row>
    <row r="9" ht="22.8" customHeight="1" spans="1:10">
      <c r="A9" s="77"/>
      <c r="B9" s="75"/>
      <c r="C9" s="75"/>
      <c r="D9" s="75"/>
      <c r="E9" s="91"/>
      <c r="F9" s="91"/>
      <c r="G9" s="78"/>
      <c r="H9" s="78"/>
      <c r="I9" s="78"/>
      <c r="J9" s="89"/>
    </row>
    <row r="10" ht="22.8" customHeight="1" spans="1:10">
      <c r="A10" s="77"/>
      <c r="B10" s="75"/>
      <c r="C10" s="75"/>
      <c r="D10" s="75"/>
      <c r="E10" s="75"/>
      <c r="F10" s="75"/>
      <c r="G10" s="78"/>
      <c r="H10" s="78"/>
      <c r="I10" s="78"/>
      <c r="J10" s="89"/>
    </row>
    <row r="11" ht="22.8" customHeight="1" spans="1:10">
      <c r="A11" s="77"/>
      <c r="B11" s="75"/>
      <c r="C11" s="75"/>
      <c r="D11" s="75"/>
      <c r="E11" s="75"/>
      <c r="F11" s="75"/>
      <c r="G11" s="78"/>
      <c r="H11" s="78"/>
      <c r="I11" s="78"/>
      <c r="J11" s="89"/>
    </row>
    <row r="12" ht="22.8" customHeight="1" spans="1:10">
      <c r="A12" s="77"/>
      <c r="B12" s="75"/>
      <c r="C12" s="75"/>
      <c r="D12" s="75"/>
      <c r="E12" s="75"/>
      <c r="F12" s="75"/>
      <c r="G12" s="78"/>
      <c r="H12" s="78"/>
      <c r="I12" s="78"/>
      <c r="J12" s="89"/>
    </row>
    <row r="13" ht="22.8" customHeight="1" spans="1:10">
      <c r="A13" s="77"/>
      <c r="B13" s="75"/>
      <c r="C13" s="75"/>
      <c r="D13" s="75"/>
      <c r="E13" s="75"/>
      <c r="F13" s="75"/>
      <c r="G13" s="78"/>
      <c r="H13" s="78"/>
      <c r="I13" s="78"/>
      <c r="J13" s="89"/>
    </row>
    <row r="14" ht="22.8" customHeight="1" spans="1:10">
      <c r="A14" s="77"/>
      <c r="B14" s="75"/>
      <c r="C14" s="75"/>
      <c r="D14" s="75"/>
      <c r="E14" s="75"/>
      <c r="F14" s="75"/>
      <c r="G14" s="78"/>
      <c r="H14" s="78"/>
      <c r="I14" s="78"/>
      <c r="J14" s="89"/>
    </row>
    <row r="15" ht="22.8" customHeight="1" spans="1:10">
      <c r="A15" s="77"/>
      <c r="B15" s="75"/>
      <c r="C15" s="75"/>
      <c r="D15" s="75"/>
      <c r="E15" s="75"/>
      <c r="F15" s="75"/>
      <c r="G15" s="78"/>
      <c r="H15" s="78"/>
      <c r="I15" s="78"/>
      <c r="J15" s="89"/>
    </row>
    <row r="16" ht="22.8" customHeight="1" spans="1:10">
      <c r="A16" s="76"/>
      <c r="B16" s="79"/>
      <c r="C16" s="79"/>
      <c r="D16" s="79"/>
      <c r="E16" s="79"/>
      <c r="F16" s="79" t="s">
        <v>23</v>
      </c>
      <c r="G16" s="81"/>
      <c r="H16" s="81"/>
      <c r="I16" s="81"/>
      <c r="J16" s="87"/>
    </row>
    <row r="17" ht="22.8" customHeight="1" spans="1:10">
      <c r="A17" s="76"/>
      <c r="B17" s="79"/>
      <c r="C17" s="79"/>
      <c r="D17" s="79"/>
      <c r="E17" s="79"/>
      <c r="F17" s="79" t="s">
        <v>23</v>
      </c>
      <c r="G17" s="81"/>
      <c r="H17" s="81"/>
      <c r="I17" s="81"/>
      <c r="J17" s="8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69"/>
      <c r="B1" s="2"/>
      <c r="C1" s="2"/>
      <c r="D1" s="2"/>
      <c r="E1" s="70"/>
      <c r="F1" s="70"/>
      <c r="G1" s="71"/>
      <c r="H1" s="71"/>
      <c r="I1" s="84" t="s">
        <v>245</v>
      </c>
      <c r="J1" s="74"/>
    </row>
    <row r="2" ht="22.8" customHeight="1" spans="1:10">
      <c r="A2" s="69"/>
      <c r="B2" s="3" t="s">
        <v>246</v>
      </c>
      <c r="C2" s="3"/>
      <c r="D2" s="3"/>
      <c r="E2" s="3"/>
      <c r="F2" s="3"/>
      <c r="G2" s="3"/>
      <c r="H2" s="3"/>
      <c r="I2" s="3"/>
      <c r="J2" s="74" t="s">
        <v>3</v>
      </c>
    </row>
    <row r="3" ht="19.55" customHeight="1" spans="1:10">
      <c r="A3" s="72"/>
      <c r="B3" s="73" t="s">
        <v>5</v>
      </c>
      <c r="C3" s="73"/>
      <c r="D3" s="73"/>
      <c r="E3" s="73"/>
      <c r="F3" s="73"/>
      <c r="G3" s="72"/>
      <c r="H3" s="72"/>
      <c r="I3" s="85" t="s">
        <v>6</v>
      </c>
      <c r="J3" s="86"/>
    </row>
    <row r="4" ht="24.4" customHeight="1" spans="1:10">
      <c r="A4" s="74"/>
      <c r="B4" s="75" t="s">
        <v>9</v>
      </c>
      <c r="C4" s="75"/>
      <c r="D4" s="75"/>
      <c r="E4" s="75"/>
      <c r="F4" s="75"/>
      <c r="G4" s="75" t="s">
        <v>247</v>
      </c>
      <c r="H4" s="75"/>
      <c r="I4" s="75"/>
      <c r="J4" s="87"/>
    </row>
    <row r="5" ht="24.4" customHeight="1" spans="1:10">
      <c r="A5" s="76"/>
      <c r="B5" s="75" t="s">
        <v>80</v>
      </c>
      <c r="C5" s="75"/>
      <c r="D5" s="75"/>
      <c r="E5" s="75" t="s">
        <v>70</v>
      </c>
      <c r="F5" s="75" t="s">
        <v>71</v>
      </c>
      <c r="G5" s="75" t="s">
        <v>59</v>
      </c>
      <c r="H5" s="75" t="s">
        <v>76</v>
      </c>
      <c r="I5" s="75" t="s">
        <v>77</v>
      </c>
      <c r="J5" s="87"/>
    </row>
    <row r="6" ht="24.4" customHeight="1" spans="1:10">
      <c r="A6" s="76"/>
      <c r="B6" s="75" t="s">
        <v>81</v>
      </c>
      <c r="C6" s="75" t="s">
        <v>82</v>
      </c>
      <c r="D6" s="75" t="s">
        <v>83</v>
      </c>
      <c r="E6" s="75"/>
      <c r="F6" s="75"/>
      <c r="G6" s="75"/>
      <c r="H6" s="75"/>
      <c r="I6" s="75"/>
      <c r="J6" s="88"/>
    </row>
    <row r="7" ht="22.8" customHeight="1" spans="1:10">
      <c r="A7" s="77"/>
      <c r="B7" s="75"/>
      <c r="C7" s="75"/>
      <c r="D7" s="75"/>
      <c r="E7" s="75"/>
      <c r="F7" s="75" t="s">
        <v>72</v>
      </c>
      <c r="G7" s="78"/>
      <c r="H7" s="78"/>
      <c r="I7" s="78"/>
      <c r="J7" s="89"/>
    </row>
    <row r="8" ht="22.8" customHeight="1" spans="1:10">
      <c r="A8" s="76"/>
      <c r="B8" s="79"/>
      <c r="C8" s="79"/>
      <c r="D8" s="79"/>
      <c r="E8" s="80"/>
      <c r="F8" s="80" t="s">
        <v>241</v>
      </c>
      <c r="G8" s="81"/>
      <c r="H8" s="81"/>
      <c r="I8" s="81"/>
      <c r="J8" s="87"/>
    </row>
    <row r="9" ht="22.8" customHeight="1" spans="1:10">
      <c r="A9" s="76"/>
      <c r="B9" s="79"/>
      <c r="C9" s="79"/>
      <c r="D9" s="79"/>
      <c r="E9" s="79"/>
      <c r="F9" s="79"/>
      <c r="G9" s="81"/>
      <c r="H9" s="81"/>
      <c r="I9" s="81"/>
      <c r="J9" s="87"/>
    </row>
    <row r="10" ht="22.8" customHeight="1" spans="1:10">
      <c r="A10" s="76"/>
      <c r="B10" s="79"/>
      <c r="C10" s="79"/>
      <c r="D10" s="79"/>
      <c r="E10" s="79"/>
      <c r="F10" s="79"/>
      <c r="G10" s="81"/>
      <c r="H10" s="81"/>
      <c r="I10" s="81"/>
      <c r="J10" s="87"/>
    </row>
    <row r="11" ht="22.8" customHeight="1" spans="1:10">
      <c r="A11" s="76"/>
      <c r="B11" s="79"/>
      <c r="C11" s="79"/>
      <c r="D11" s="79"/>
      <c r="E11" s="79"/>
      <c r="F11" s="79"/>
      <c r="G11" s="81"/>
      <c r="H11" s="81"/>
      <c r="I11" s="81"/>
      <c r="J11" s="87"/>
    </row>
    <row r="12" ht="22.8" customHeight="1" spans="1:10">
      <c r="A12" s="76"/>
      <c r="B12" s="79"/>
      <c r="C12" s="79"/>
      <c r="D12" s="79"/>
      <c r="E12" s="79"/>
      <c r="F12" s="79"/>
      <c r="G12" s="81"/>
      <c r="H12" s="81"/>
      <c r="I12" s="81"/>
      <c r="J12" s="87"/>
    </row>
    <row r="13" ht="22.8" customHeight="1" spans="1:10">
      <c r="A13" s="76"/>
      <c r="B13" s="79"/>
      <c r="C13" s="79"/>
      <c r="D13" s="79"/>
      <c r="E13" s="79"/>
      <c r="F13" s="79"/>
      <c r="G13" s="81"/>
      <c r="H13" s="81"/>
      <c r="I13" s="81"/>
      <c r="J13" s="87"/>
    </row>
    <row r="14" ht="22.8" customHeight="1" spans="1:10">
      <c r="A14" s="76"/>
      <c r="B14" s="79"/>
      <c r="C14" s="79"/>
      <c r="D14" s="79"/>
      <c r="E14" s="79"/>
      <c r="F14" s="79"/>
      <c r="G14" s="81"/>
      <c r="H14" s="81"/>
      <c r="I14" s="81"/>
      <c r="J14" s="87"/>
    </row>
    <row r="15" ht="22.8" customHeight="1" spans="1:10">
      <c r="A15" s="76"/>
      <c r="B15" s="79"/>
      <c r="C15" s="79"/>
      <c r="D15" s="79"/>
      <c r="E15" s="79"/>
      <c r="F15" s="79"/>
      <c r="G15" s="81"/>
      <c r="H15" s="81"/>
      <c r="I15" s="81"/>
      <c r="J15" s="87"/>
    </row>
    <row r="16" ht="22.8" customHeight="1" spans="1:10">
      <c r="A16" s="76"/>
      <c r="B16" s="79"/>
      <c r="C16" s="79"/>
      <c r="D16" s="79"/>
      <c r="E16" s="79"/>
      <c r="F16" s="79" t="s">
        <v>23</v>
      </c>
      <c r="G16" s="81"/>
      <c r="H16" s="81"/>
      <c r="I16" s="81"/>
      <c r="J16" s="87"/>
    </row>
    <row r="17" ht="22.8" customHeight="1" spans="1:10">
      <c r="A17" s="76"/>
      <c r="B17" s="79"/>
      <c r="C17" s="79"/>
      <c r="D17" s="79"/>
      <c r="E17" s="79"/>
      <c r="F17" s="79" t="s">
        <v>248</v>
      </c>
      <c r="G17" s="81"/>
      <c r="H17" s="81"/>
      <c r="I17" s="81"/>
      <c r="J17" s="88"/>
    </row>
    <row r="18" ht="9.75" customHeight="1" spans="1:10">
      <c r="A18" s="82"/>
      <c r="B18" s="83"/>
      <c r="C18" s="83"/>
      <c r="D18" s="83"/>
      <c r="E18" s="83"/>
      <c r="F18" s="82"/>
      <c r="G18" s="82"/>
      <c r="H18" s="82"/>
      <c r="I18" s="82"/>
      <c r="J18" s="9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C9" sqref="C9:J9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15.625" style="1" customWidth="1"/>
    <col min="5" max="5" width="12.1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249</v>
      </c>
    </row>
    <row r="2" ht="24" customHeight="1" spans="2:13">
      <c r="B2" s="23" t="s">
        <v>250</v>
      </c>
      <c r="C2" s="24"/>
      <c r="D2" s="24"/>
      <c r="E2" s="24"/>
      <c r="F2" s="24"/>
      <c r="G2" s="24"/>
      <c r="H2" s="24"/>
      <c r="I2" s="24"/>
      <c r="J2" s="51"/>
      <c r="K2" s="52"/>
      <c r="L2" s="52"/>
      <c r="M2" s="52"/>
    </row>
    <row r="3" ht="25" customHeight="1" spans="2:13">
      <c r="B3" s="25" t="s">
        <v>251</v>
      </c>
      <c r="C3" s="25"/>
      <c r="D3" s="25"/>
      <c r="E3" s="25"/>
      <c r="F3" s="25"/>
      <c r="G3" s="25"/>
      <c r="H3" s="25"/>
      <c r="I3" s="25"/>
      <c r="J3" s="25"/>
      <c r="K3" s="53"/>
      <c r="L3" s="53"/>
      <c r="M3" s="53"/>
    </row>
    <row r="4" ht="25" customHeight="1" spans="2:13">
      <c r="B4" s="26" t="s">
        <v>252</v>
      </c>
      <c r="C4" s="56" t="s">
        <v>230</v>
      </c>
      <c r="D4" s="56"/>
      <c r="E4" s="56"/>
      <c r="F4" s="56"/>
      <c r="G4" s="56"/>
      <c r="H4" s="56"/>
      <c r="I4" s="56"/>
      <c r="J4" s="56"/>
      <c r="K4" s="54"/>
      <c r="L4" s="54"/>
      <c r="M4" s="54"/>
    </row>
    <row r="5" ht="25" customHeight="1" spans="2:13">
      <c r="B5" s="26" t="s">
        <v>253</v>
      </c>
      <c r="C5" s="56" t="s">
        <v>73</v>
      </c>
      <c r="D5" s="56"/>
      <c r="E5" s="56"/>
      <c r="F5" s="56"/>
      <c r="G5" s="56"/>
      <c r="H5" s="56"/>
      <c r="I5" s="56"/>
      <c r="J5" s="56"/>
      <c r="K5" s="54"/>
      <c r="L5" s="54"/>
      <c r="M5" s="54"/>
    </row>
    <row r="6" ht="25" customHeight="1" spans="2:13">
      <c r="B6" s="28" t="s">
        <v>254</v>
      </c>
      <c r="C6" s="29" t="s">
        <v>255</v>
      </c>
      <c r="D6" s="29"/>
      <c r="E6" s="29"/>
      <c r="F6" s="57">
        <v>90</v>
      </c>
      <c r="G6" s="57"/>
      <c r="H6" s="57"/>
      <c r="I6" s="57"/>
      <c r="J6" s="57"/>
      <c r="K6" s="54"/>
      <c r="L6" s="54"/>
      <c r="M6" s="54"/>
    </row>
    <row r="7" ht="25" customHeight="1" spans="2:13">
      <c r="B7" s="31"/>
      <c r="C7" s="29" t="s">
        <v>256</v>
      </c>
      <c r="D7" s="29"/>
      <c r="E7" s="29"/>
      <c r="F7" s="57">
        <v>90</v>
      </c>
      <c r="G7" s="57"/>
      <c r="H7" s="57"/>
      <c r="I7" s="57"/>
      <c r="J7" s="57"/>
      <c r="K7" s="54"/>
      <c r="L7" s="54"/>
      <c r="M7" s="54"/>
    </row>
    <row r="8" ht="25" customHeight="1" spans="2:13">
      <c r="B8" s="31"/>
      <c r="C8" s="29" t="s">
        <v>257</v>
      </c>
      <c r="D8" s="29"/>
      <c r="E8" s="29"/>
      <c r="F8" s="32"/>
      <c r="G8" s="32"/>
      <c r="H8" s="32"/>
      <c r="I8" s="32"/>
      <c r="J8" s="32"/>
      <c r="K8" s="54"/>
      <c r="L8" s="54"/>
      <c r="M8" s="54"/>
    </row>
    <row r="9" ht="88" customHeight="1" spans="2:13">
      <c r="B9" s="28" t="s">
        <v>258</v>
      </c>
      <c r="C9" s="33" t="s">
        <v>259</v>
      </c>
      <c r="D9" s="33"/>
      <c r="E9" s="33"/>
      <c r="F9" s="33"/>
      <c r="G9" s="33"/>
      <c r="H9" s="33"/>
      <c r="I9" s="33"/>
      <c r="J9" s="33"/>
      <c r="K9" s="54"/>
      <c r="L9" s="54"/>
      <c r="M9" s="54"/>
    </row>
    <row r="10" ht="25" customHeight="1" spans="2:13">
      <c r="B10" s="31" t="s">
        <v>260</v>
      </c>
      <c r="C10" s="26" t="s">
        <v>261</v>
      </c>
      <c r="D10" s="26" t="s">
        <v>262</v>
      </c>
      <c r="E10" s="29" t="s">
        <v>263</v>
      </c>
      <c r="F10" s="29"/>
      <c r="G10" s="29" t="s">
        <v>264</v>
      </c>
      <c r="H10" s="29"/>
      <c r="I10" s="29"/>
      <c r="J10" s="29"/>
      <c r="K10" s="54"/>
      <c r="L10" s="54"/>
      <c r="M10" s="54"/>
    </row>
    <row r="11" ht="27" customHeight="1" spans="2:13">
      <c r="B11" s="31"/>
      <c r="C11" s="58" t="s">
        <v>265</v>
      </c>
      <c r="D11" s="56" t="s">
        <v>266</v>
      </c>
      <c r="E11" s="59" t="s">
        <v>267</v>
      </c>
      <c r="F11" s="60"/>
      <c r="G11" s="61">
        <v>1</v>
      </c>
      <c r="H11" s="61"/>
      <c r="I11" s="61"/>
      <c r="J11" s="61"/>
      <c r="K11" s="54"/>
      <c r="L11" s="54"/>
      <c r="M11" s="54"/>
    </row>
    <row r="12" ht="27" customHeight="1" spans="2:13">
      <c r="B12" s="31"/>
      <c r="C12" s="62"/>
      <c r="D12" s="56" t="s">
        <v>268</v>
      </c>
      <c r="E12" s="63" t="s">
        <v>269</v>
      </c>
      <c r="F12" s="63"/>
      <c r="G12" s="64" t="s">
        <v>270</v>
      </c>
      <c r="H12" s="60"/>
      <c r="I12" s="60"/>
      <c r="J12" s="60"/>
      <c r="K12" s="55"/>
      <c r="L12" s="55"/>
      <c r="M12" s="55"/>
    </row>
    <row r="13" ht="27" customHeight="1" spans="2:10">
      <c r="B13" s="31"/>
      <c r="C13" s="65"/>
      <c r="D13" s="56" t="s">
        <v>271</v>
      </c>
      <c r="E13" s="59" t="s">
        <v>272</v>
      </c>
      <c r="F13" s="60"/>
      <c r="G13" s="59" t="s">
        <v>273</v>
      </c>
      <c r="H13" s="60"/>
      <c r="I13" s="60"/>
      <c r="J13" s="60"/>
    </row>
    <row r="14" ht="27" customHeight="1" spans="2:10">
      <c r="B14" s="31"/>
      <c r="C14" s="56" t="s">
        <v>274</v>
      </c>
      <c r="D14" s="56" t="s">
        <v>275</v>
      </c>
      <c r="E14" s="66" t="s">
        <v>276</v>
      </c>
      <c r="F14" s="66"/>
      <c r="G14" s="64" t="s">
        <v>277</v>
      </c>
      <c r="H14" s="60"/>
      <c r="I14" s="60"/>
      <c r="J14" s="60"/>
    </row>
    <row r="15" ht="27" customHeight="1" spans="2:10">
      <c r="B15" s="31"/>
      <c r="C15" s="56" t="s">
        <v>278</v>
      </c>
      <c r="D15" s="67" t="s">
        <v>279</v>
      </c>
      <c r="E15" s="64" t="s">
        <v>280</v>
      </c>
      <c r="F15" s="60"/>
      <c r="G15" s="64" t="s">
        <v>281</v>
      </c>
      <c r="H15" s="60"/>
      <c r="I15" s="60"/>
      <c r="J15" s="60"/>
    </row>
    <row r="16" ht="27" customHeight="1" spans="2:10">
      <c r="B16" s="31"/>
      <c r="C16" s="56"/>
      <c r="D16" s="67" t="s">
        <v>282</v>
      </c>
      <c r="E16" s="64" t="s">
        <v>283</v>
      </c>
      <c r="F16" s="60"/>
      <c r="G16" s="64" t="s">
        <v>284</v>
      </c>
      <c r="H16" s="60"/>
      <c r="I16" s="60"/>
      <c r="J16" s="60"/>
    </row>
    <row r="17" s="22" customFormat="1" ht="54" customHeight="1" spans="2:10">
      <c r="B17" s="29"/>
      <c r="C17" s="56"/>
      <c r="D17" s="67" t="s">
        <v>285</v>
      </c>
      <c r="E17" s="67" t="s">
        <v>286</v>
      </c>
      <c r="F17" s="67"/>
      <c r="G17" s="68" t="s">
        <v>287</v>
      </c>
      <c r="H17" s="68"/>
      <c r="I17" s="68"/>
      <c r="J17" s="68"/>
    </row>
    <row r="18" ht="27" customHeight="1" spans="2:10">
      <c r="B18" s="31"/>
      <c r="C18" s="56" t="s">
        <v>288</v>
      </c>
      <c r="D18" s="67" t="s">
        <v>289</v>
      </c>
      <c r="E18" s="64" t="s">
        <v>290</v>
      </c>
      <c r="F18" s="60"/>
      <c r="G18" s="64" t="s">
        <v>291</v>
      </c>
      <c r="H18" s="60"/>
      <c r="I18" s="60"/>
      <c r="J18" s="60"/>
    </row>
  </sheetData>
  <mergeCells count="3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C9:J9"/>
    <mergeCell ref="E10:F10"/>
    <mergeCell ref="G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10:B18"/>
    <mergeCell ref="C11:C13"/>
    <mergeCell ref="C15:C17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B5" sqref="B5"/>
    </sheetView>
  </sheetViews>
  <sheetFormatPr defaultColWidth="9" defaultRowHeight="13.5"/>
  <cols>
    <col min="1" max="1" width="3.75" customWidth="1"/>
    <col min="2" max="2" width="11.25" style="1" customWidth="1"/>
    <col min="3" max="3" width="9" style="22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2"/>
      <c r="J1" s="1" t="s">
        <v>292</v>
      </c>
    </row>
    <row r="2" s="1" customFormat="1" ht="24" customHeight="1" spans="2:13">
      <c r="B2" s="23" t="s">
        <v>250</v>
      </c>
      <c r="C2" s="24"/>
      <c r="D2" s="24"/>
      <c r="E2" s="24"/>
      <c r="F2" s="24"/>
      <c r="G2" s="24"/>
      <c r="H2" s="24"/>
      <c r="I2" s="24"/>
      <c r="J2" s="51"/>
      <c r="K2" s="52"/>
      <c r="L2" s="52"/>
      <c r="M2" s="52"/>
    </row>
    <row r="3" s="1" customFormat="1" ht="25" customHeight="1" spans="2:13">
      <c r="B3" s="25" t="s">
        <v>251</v>
      </c>
      <c r="C3" s="25"/>
      <c r="D3" s="25"/>
      <c r="E3" s="25"/>
      <c r="F3" s="25"/>
      <c r="G3" s="25"/>
      <c r="H3" s="25"/>
      <c r="I3" s="25"/>
      <c r="J3" s="25"/>
      <c r="K3" s="53"/>
      <c r="L3" s="53"/>
      <c r="M3" s="53"/>
    </row>
    <row r="4" s="1" customFormat="1" ht="25" customHeight="1" spans="2:13">
      <c r="B4" s="26" t="s">
        <v>252</v>
      </c>
      <c r="C4" s="27" t="s">
        <v>229</v>
      </c>
      <c r="D4" s="27"/>
      <c r="E4" s="27"/>
      <c r="F4" s="27"/>
      <c r="G4" s="27"/>
      <c r="H4" s="27"/>
      <c r="I4" s="27"/>
      <c r="J4" s="27"/>
      <c r="K4" s="54"/>
      <c r="L4" s="54"/>
      <c r="M4" s="54"/>
    </row>
    <row r="5" s="1" customFormat="1" ht="25" customHeight="1" spans="2:13">
      <c r="B5" s="26" t="s">
        <v>253</v>
      </c>
      <c r="C5" s="27" t="s">
        <v>73</v>
      </c>
      <c r="D5" s="27"/>
      <c r="E5" s="27"/>
      <c r="F5" s="27"/>
      <c r="G5" s="27"/>
      <c r="H5" s="27"/>
      <c r="I5" s="27"/>
      <c r="J5" s="27"/>
      <c r="K5" s="54"/>
      <c r="L5" s="54"/>
      <c r="M5" s="54"/>
    </row>
    <row r="6" s="1" customFormat="1" ht="25" customHeight="1" spans="2:13">
      <c r="B6" s="28" t="s">
        <v>254</v>
      </c>
      <c r="C6" s="29" t="s">
        <v>255</v>
      </c>
      <c r="D6" s="29"/>
      <c r="E6" s="29"/>
      <c r="F6" s="30">
        <v>81.77</v>
      </c>
      <c r="G6" s="30"/>
      <c r="H6" s="30"/>
      <c r="I6" s="30"/>
      <c r="J6" s="30"/>
      <c r="K6" s="54"/>
      <c r="L6" s="54"/>
      <c r="M6" s="54"/>
    </row>
    <row r="7" s="1" customFormat="1" ht="25" customHeight="1" spans="2:13">
      <c r="B7" s="31"/>
      <c r="C7" s="29" t="s">
        <v>256</v>
      </c>
      <c r="D7" s="29"/>
      <c r="E7" s="29"/>
      <c r="F7" s="30">
        <v>81.77</v>
      </c>
      <c r="G7" s="30"/>
      <c r="H7" s="30"/>
      <c r="I7" s="30"/>
      <c r="J7" s="30"/>
      <c r="K7" s="54"/>
      <c r="L7" s="54"/>
      <c r="M7" s="54"/>
    </row>
    <row r="8" s="1" customFormat="1" ht="25" customHeight="1" spans="2:13">
      <c r="B8" s="31"/>
      <c r="C8" s="29" t="s">
        <v>257</v>
      </c>
      <c r="D8" s="29"/>
      <c r="E8" s="29"/>
      <c r="F8" s="32"/>
      <c r="G8" s="32"/>
      <c r="H8" s="32"/>
      <c r="I8" s="32"/>
      <c r="J8" s="32"/>
      <c r="K8" s="54"/>
      <c r="L8" s="54"/>
      <c r="M8" s="54"/>
    </row>
    <row r="9" s="1" customFormat="1" ht="25" customHeight="1" spans="2:13">
      <c r="B9" s="28" t="s">
        <v>258</v>
      </c>
      <c r="C9" s="33" t="s">
        <v>293</v>
      </c>
      <c r="D9" s="33"/>
      <c r="E9" s="33"/>
      <c r="F9" s="33"/>
      <c r="G9" s="33"/>
      <c r="H9" s="33"/>
      <c r="I9" s="33"/>
      <c r="J9" s="33"/>
      <c r="K9" s="54"/>
      <c r="L9" s="54"/>
      <c r="M9" s="54"/>
    </row>
    <row r="10" s="1" customFormat="1" ht="25" customHeight="1" spans="2:13">
      <c r="B10" s="28"/>
      <c r="C10" s="33"/>
      <c r="D10" s="33"/>
      <c r="E10" s="33"/>
      <c r="F10" s="33"/>
      <c r="G10" s="33"/>
      <c r="H10" s="33"/>
      <c r="I10" s="33"/>
      <c r="J10" s="33"/>
      <c r="K10" s="54"/>
      <c r="L10" s="54"/>
      <c r="M10" s="54"/>
    </row>
    <row r="11" s="1" customFormat="1" ht="25" customHeight="1" spans="2:13">
      <c r="B11" s="31" t="s">
        <v>260</v>
      </c>
      <c r="C11" s="34" t="s">
        <v>261</v>
      </c>
      <c r="D11" s="26" t="s">
        <v>262</v>
      </c>
      <c r="E11" s="29" t="s">
        <v>263</v>
      </c>
      <c r="F11" s="29"/>
      <c r="G11" s="29" t="s">
        <v>264</v>
      </c>
      <c r="H11" s="29"/>
      <c r="I11" s="29"/>
      <c r="J11" s="29"/>
      <c r="K11" s="54"/>
      <c r="L11" s="54"/>
      <c r="M11" s="54"/>
    </row>
    <row r="12" s="1" customFormat="1" ht="25" customHeight="1" spans="2:13">
      <c r="B12" s="31"/>
      <c r="C12" s="35" t="s">
        <v>265</v>
      </c>
      <c r="D12" s="36" t="s">
        <v>266</v>
      </c>
      <c r="E12" s="37" t="s">
        <v>294</v>
      </c>
      <c r="F12" s="38"/>
      <c r="G12" s="37" t="s">
        <v>295</v>
      </c>
      <c r="H12" s="39"/>
      <c r="I12" s="39"/>
      <c r="J12" s="38"/>
      <c r="K12" s="54"/>
      <c r="L12" s="54"/>
      <c r="M12" s="54"/>
    </row>
    <row r="13" s="1" customFormat="1" ht="38" customHeight="1" spans="2:13">
      <c r="B13" s="31"/>
      <c r="C13" s="40"/>
      <c r="D13" s="41"/>
      <c r="E13" s="37" t="s">
        <v>296</v>
      </c>
      <c r="F13" s="38"/>
      <c r="G13" s="37" t="s">
        <v>297</v>
      </c>
      <c r="H13" s="39"/>
      <c r="I13" s="39"/>
      <c r="J13" s="38"/>
      <c r="K13" s="55"/>
      <c r="L13" s="55"/>
      <c r="M13" s="55"/>
    </row>
    <row r="14" s="1" customFormat="1" ht="24" customHeight="1" spans="2:10">
      <c r="B14" s="31"/>
      <c r="C14" s="40"/>
      <c r="D14" s="31" t="s">
        <v>268</v>
      </c>
      <c r="E14" s="42" t="s">
        <v>298</v>
      </c>
      <c r="F14" s="42"/>
      <c r="G14" s="43" t="s">
        <v>299</v>
      </c>
      <c r="H14" s="44"/>
      <c r="I14" s="44"/>
      <c r="J14" s="44"/>
    </row>
    <row r="15" s="1" customFormat="1" ht="24" customHeight="1" spans="2:10">
      <c r="B15" s="31"/>
      <c r="C15" s="40"/>
      <c r="D15" s="31" t="s">
        <v>271</v>
      </c>
      <c r="E15" s="45" t="s">
        <v>300</v>
      </c>
      <c r="F15" s="44"/>
      <c r="G15" s="44" t="s">
        <v>301</v>
      </c>
      <c r="H15" s="44"/>
      <c r="I15" s="44"/>
      <c r="J15" s="44"/>
    </row>
    <row r="16" s="1" customFormat="1" ht="24" customHeight="1" spans="2:10">
      <c r="B16" s="31"/>
      <c r="C16" s="46" t="s">
        <v>302</v>
      </c>
      <c r="D16" s="28" t="s">
        <v>279</v>
      </c>
      <c r="E16" s="43" t="s">
        <v>303</v>
      </c>
      <c r="F16" s="44"/>
      <c r="G16" s="43" t="s">
        <v>304</v>
      </c>
      <c r="H16" s="44"/>
      <c r="I16" s="44"/>
      <c r="J16" s="44"/>
    </row>
    <row r="17" s="1" customFormat="1" ht="24" customHeight="1" spans="2:10">
      <c r="B17" s="31"/>
      <c r="C17" s="47"/>
      <c r="D17" s="28" t="s">
        <v>285</v>
      </c>
      <c r="E17" s="48" t="s">
        <v>305</v>
      </c>
      <c r="F17" s="49"/>
      <c r="G17" s="48" t="s">
        <v>306</v>
      </c>
      <c r="H17" s="50"/>
      <c r="I17" s="50"/>
      <c r="J17" s="49"/>
    </row>
    <row r="18" ht="24" spans="2:10">
      <c r="B18" s="31"/>
      <c r="C18" s="38" t="s">
        <v>288</v>
      </c>
      <c r="D18" s="28" t="s">
        <v>289</v>
      </c>
      <c r="E18" s="43" t="s">
        <v>307</v>
      </c>
      <c r="F18" s="44"/>
      <c r="G18" s="43" t="s">
        <v>308</v>
      </c>
      <c r="H18" s="44"/>
      <c r="I18" s="44"/>
      <c r="J18" s="44"/>
    </row>
    <row r="19" ht="24" spans="2:10">
      <c r="B19" s="31"/>
      <c r="C19" s="38" t="s">
        <v>274</v>
      </c>
      <c r="D19" s="28" t="s">
        <v>275</v>
      </c>
      <c r="E19" s="43" t="s">
        <v>309</v>
      </c>
      <c r="F19" s="43"/>
      <c r="G19" s="43" t="s">
        <v>310</v>
      </c>
      <c r="H19" s="43"/>
      <c r="I19" s="43"/>
      <c r="J19" s="43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7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workbookViewId="0">
      <selection activeCell="I10" sqref="I10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311</v>
      </c>
    </row>
    <row r="2" ht="27" customHeight="1" spans="2:9">
      <c r="B2" s="3" t="s">
        <v>312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313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314</v>
      </c>
      <c r="C4" s="6"/>
      <c r="D4" s="6"/>
      <c r="E4" s="6" t="s">
        <v>73</v>
      </c>
      <c r="F4" s="6"/>
      <c r="G4" s="6"/>
      <c r="H4" s="6"/>
      <c r="I4" s="6"/>
    </row>
    <row r="5" ht="26.5" customHeight="1" spans="2:9">
      <c r="B5" s="6" t="s">
        <v>315</v>
      </c>
      <c r="C5" s="6" t="s">
        <v>316</v>
      </c>
      <c r="D5" s="6"/>
      <c r="E5" s="6" t="s">
        <v>317</v>
      </c>
      <c r="F5" s="6"/>
      <c r="G5" s="6"/>
      <c r="H5" s="6"/>
      <c r="I5" s="6"/>
    </row>
    <row r="6" ht="26.5" customHeight="1" spans="2:9">
      <c r="B6" s="6"/>
      <c r="C6" s="7" t="s">
        <v>318</v>
      </c>
      <c r="D6" s="7"/>
      <c r="E6" s="7" t="s">
        <v>319</v>
      </c>
      <c r="F6" s="7"/>
      <c r="G6" s="7"/>
      <c r="H6" s="7"/>
      <c r="I6" s="7"/>
    </row>
    <row r="7" ht="26.5" customHeight="1" spans="2:9">
      <c r="B7" s="6"/>
      <c r="C7" s="7" t="s">
        <v>320</v>
      </c>
      <c r="D7" s="7"/>
      <c r="E7" s="7" t="s">
        <v>321</v>
      </c>
      <c r="F7" s="7"/>
      <c r="G7" s="7"/>
      <c r="H7" s="7"/>
      <c r="I7" s="7"/>
    </row>
    <row r="8" ht="26.5" customHeight="1" spans="2:9">
      <c r="B8" s="6"/>
      <c r="C8" s="7" t="s">
        <v>322</v>
      </c>
      <c r="D8" s="7"/>
      <c r="E8" s="7" t="s">
        <v>323</v>
      </c>
      <c r="F8" s="7"/>
      <c r="G8" s="7"/>
      <c r="H8" s="7"/>
      <c r="I8" s="7"/>
    </row>
    <row r="9" ht="26.5" customHeight="1" spans="2:9">
      <c r="B9" s="6"/>
      <c r="C9" s="7" t="s">
        <v>324</v>
      </c>
      <c r="D9" s="7"/>
      <c r="E9" s="7" t="s">
        <v>325</v>
      </c>
      <c r="F9" s="7"/>
      <c r="G9" s="7"/>
      <c r="H9" s="7"/>
      <c r="I9" s="7"/>
    </row>
    <row r="10" ht="26.5" customHeight="1" spans="2:9">
      <c r="B10" s="6"/>
      <c r="C10" s="6" t="s">
        <v>326</v>
      </c>
      <c r="D10" s="6"/>
      <c r="E10" s="6"/>
      <c r="F10" s="6"/>
      <c r="G10" s="6" t="s">
        <v>327</v>
      </c>
      <c r="H10" s="6" t="s">
        <v>256</v>
      </c>
      <c r="I10" s="6" t="s">
        <v>257</v>
      </c>
    </row>
    <row r="11" ht="26.5" customHeight="1" spans="2:9">
      <c r="B11" s="6"/>
      <c r="C11" s="6"/>
      <c r="D11" s="6"/>
      <c r="E11" s="6"/>
      <c r="F11" s="6"/>
      <c r="G11" s="8">
        <v>1214.21</v>
      </c>
      <c r="H11" s="8">
        <v>1214.21</v>
      </c>
      <c r="I11" s="8"/>
    </row>
    <row r="12" ht="54" customHeight="1" spans="2:9">
      <c r="B12" s="9" t="s">
        <v>328</v>
      </c>
      <c r="C12" s="10" t="s">
        <v>329</v>
      </c>
      <c r="D12" s="10"/>
      <c r="E12" s="10"/>
      <c r="F12" s="10"/>
      <c r="G12" s="10"/>
      <c r="H12" s="10"/>
      <c r="I12" s="10"/>
    </row>
    <row r="13" ht="26.5" customHeight="1" spans="2:9">
      <c r="B13" s="11" t="s">
        <v>330</v>
      </c>
      <c r="C13" s="11" t="s">
        <v>261</v>
      </c>
      <c r="D13" s="11" t="s">
        <v>262</v>
      </c>
      <c r="E13" s="11"/>
      <c r="F13" s="11" t="s">
        <v>263</v>
      </c>
      <c r="G13" s="11"/>
      <c r="H13" s="11" t="s">
        <v>331</v>
      </c>
      <c r="I13" s="11"/>
    </row>
    <row r="14" ht="26.5" customHeight="1" spans="2:9">
      <c r="B14" s="11"/>
      <c r="C14" s="12" t="s">
        <v>265</v>
      </c>
      <c r="D14" s="11" t="s">
        <v>266</v>
      </c>
      <c r="E14" s="11"/>
      <c r="F14" s="12" t="s">
        <v>332</v>
      </c>
      <c r="G14" s="12"/>
      <c r="H14" s="11" t="s">
        <v>333</v>
      </c>
      <c r="I14" s="11"/>
    </row>
    <row r="15" ht="26.5" customHeight="1" spans="2:9">
      <c r="B15" s="11"/>
      <c r="C15" s="12"/>
      <c r="D15" s="11"/>
      <c r="E15" s="11"/>
      <c r="F15" s="12" t="s">
        <v>334</v>
      </c>
      <c r="G15" s="12"/>
      <c r="H15" s="11" t="s">
        <v>333</v>
      </c>
      <c r="I15" s="11"/>
    </row>
    <row r="16" ht="26.5" customHeight="1" spans="2:9">
      <c r="B16" s="11"/>
      <c r="C16" s="12"/>
      <c r="D16" s="11" t="s">
        <v>268</v>
      </c>
      <c r="E16" s="11"/>
      <c r="F16" s="12" t="s">
        <v>335</v>
      </c>
      <c r="G16" s="12"/>
      <c r="H16" s="11" t="s">
        <v>336</v>
      </c>
      <c r="I16" s="11"/>
    </row>
    <row r="17" ht="26.5" customHeight="1" spans="2:9">
      <c r="B17" s="11"/>
      <c r="C17" s="12"/>
      <c r="D17" s="13" t="s">
        <v>268</v>
      </c>
      <c r="E17" s="14"/>
      <c r="F17" s="12" t="s">
        <v>337</v>
      </c>
      <c r="G17" s="12"/>
      <c r="H17" s="11" t="s">
        <v>338</v>
      </c>
      <c r="I17" s="11"/>
    </row>
    <row r="18" ht="26.5" customHeight="1" spans="2:9">
      <c r="B18" s="11"/>
      <c r="C18" s="12"/>
      <c r="D18" s="13" t="s">
        <v>271</v>
      </c>
      <c r="E18" s="14"/>
      <c r="F18" s="12" t="s">
        <v>339</v>
      </c>
      <c r="G18" s="12"/>
      <c r="H18" s="11" t="s">
        <v>340</v>
      </c>
      <c r="I18" s="11"/>
    </row>
    <row r="19" ht="26.5" customHeight="1" spans="2:9">
      <c r="B19" s="11"/>
      <c r="C19" s="12"/>
      <c r="D19" s="13"/>
      <c r="E19" s="14"/>
      <c r="F19" s="12" t="s">
        <v>341</v>
      </c>
      <c r="G19" s="12"/>
      <c r="H19" s="11" t="s">
        <v>342</v>
      </c>
      <c r="I19" s="11"/>
    </row>
    <row r="20" ht="26.5" customHeight="1" spans="2:9">
      <c r="B20" s="11"/>
      <c r="C20" s="12"/>
      <c r="D20" s="15" t="s">
        <v>274</v>
      </c>
      <c r="E20" s="16"/>
      <c r="F20" s="12" t="s">
        <v>343</v>
      </c>
      <c r="G20" s="12"/>
      <c r="H20" s="11" t="s">
        <v>308</v>
      </c>
      <c r="I20" s="11"/>
    </row>
    <row r="21" ht="26.5" customHeight="1" spans="2:9">
      <c r="B21" s="11"/>
      <c r="C21" s="12"/>
      <c r="D21" s="17" t="s">
        <v>271</v>
      </c>
      <c r="E21" s="18"/>
      <c r="F21" s="12" t="s">
        <v>300</v>
      </c>
      <c r="G21" s="12"/>
      <c r="H21" s="11" t="s">
        <v>344</v>
      </c>
      <c r="I21" s="11"/>
    </row>
    <row r="22" ht="26.5" customHeight="1" spans="2:9">
      <c r="B22" s="11"/>
      <c r="C22" s="11" t="s">
        <v>302</v>
      </c>
      <c r="D22" s="11" t="s">
        <v>279</v>
      </c>
      <c r="E22" s="11"/>
      <c r="F22" s="12" t="s">
        <v>345</v>
      </c>
      <c r="G22" s="12"/>
      <c r="H22" s="11" t="s">
        <v>346</v>
      </c>
      <c r="I22" s="11"/>
    </row>
    <row r="23" ht="45" customHeight="1" spans="2:9">
      <c r="B23" s="19" t="s">
        <v>347</v>
      </c>
      <c r="C23" s="19"/>
      <c r="D23" s="19"/>
      <c r="E23" s="19"/>
      <c r="F23" s="19"/>
      <c r="G23" s="19"/>
      <c r="H23" s="19"/>
      <c r="I23" s="19"/>
    </row>
    <row r="24" ht="16.35" customHeight="1" spans="2:3">
      <c r="B24" s="20"/>
      <c r="C24" s="20"/>
    </row>
    <row r="25" ht="16.35" customHeight="1" spans="2:2">
      <c r="B25" s="20"/>
    </row>
    <row r="26" ht="16.35" customHeight="1" spans="2:16">
      <c r="B26" s="20"/>
      <c r="P26" s="21"/>
    </row>
    <row r="27" ht="16.35" customHeight="1" spans="2:2">
      <c r="B27" s="20"/>
    </row>
    <row r="28" ht="16.35" customHeight="1" spans="2:9">
      <c r="B28" s="20"/>
      <c r="C28" s="20"/>
      <c r="D28" s="20"/>
      <c r="E28" s="20"/>
      <c r="F28" s="20"/>
      <c r="G28" s="20"/>
      <c r="H28" s="20"/>
      <c r="I28" s="20"/>
    </row>
    <row r="29" ht="16.35" customHeight="1" spans="2:9">
      <c r="B29" s="20"/>
      <c r="C29" s="20"/>
      <c r="D29" s="20"/>
      <c r="E29" s="20"/>
      <c r="F29" s="20"/>
      <c r="G29" s="20"/>
      <c r="H29" s="20"/>
      <c r="I29" s="20"/>
    </row>
    <row r="30" ht="16.35" customHeight="1" spans="2:9">
      <c r="B30" s="20"/>
      <c r="C30" s="20"/>
      <c r="D30" s="20"/>
      <c r="E30" s="20"/>
      <c r="F30" s="20"/>
      <c r="G30" s="20"/>
      <c r="H30" s="20"/>
      <c r="I30" s="20"/>
    </row>
    <row r="31" ht="16.35" customHeight="1" spans="2:9">
      <c r="B31" s="20"/>
      <c r="C31" s="20"/>
      <c r="D31" s="20"/>
      <c r="E31" s="20"/>
      <c r="F31" s="20"/>
      <c r="G31" s="20"/>
      <c r="H31" s="20"/>
      <c r="I31" s="20"/>
    </row>
  </sheetData>
  <mergeCells count="4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1"/>
    <mergeCell ref="B13:B22"/>
    <mergeCell ref="C14:C21"/>
    <mergeCell ref="C10:F11"/>
    <mergeCell ref="D14:E16"/>
    <mergeCell ref="D17:E20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114" customWidth="1"/>
    <col min="2" max="2" width="41.0333333333333" style="114" customWidth="1"/>
    <col min="3" max="3" width="16.4083333333333" style="114" customWidth="1"/>
    <col min="4" max="4" width="41.0333333333333" style="114" customWidth="1"/>
    <col min="5" max="5" width="16.4083333333333" style="114" customWidth="1"/>
    <col min="6" max="6" width="1.53333333333333" style="114" customWidth="1"/>
    <col min="7" max="10" width="9.76666666666667" style="114" customWidth="1"/>
    <col min="11" max="16384" width="10" style="114"/>
  </cols>
  <sheetData>
    <row r="1" s="114" customFormat="1" ht="14.2" customHeight="1" spans="1:6">
      <c r="A1" s="172"/>
      <c r="B1" s="116"/>
      <c r="C1" s="118"/>
      <c r="D1" s="173"/>
      <c r="E1" s="116" t="s">
        <v>2</v>
      </c>
      <c r="F1" s="180" t="s">
        <v>3</v>
      </c>
    </row>
    <row r="2" s="114" customFormat="1" ht="19.9" customHeight="1" spans="1:6">
      <c r="A2" s="173"/>
      <c r="B2" s="175" t="s">
        <v>4</v>
      </c>
      <c r="C2" s="175"/>
      <c r="D2" s="175"/>
      <c r="E2" s="175"/>
      <c r="F2" s="180"/>
    </row>
    <row r="3" s="114" customFormat="1" ht="17.05" customHeight="1" spans="1:6">
      <c r="A3" s="176"/>
      <c r="B3" s="124" t="s">
        <v>5</v>
      </c>
      <c r="C3" s="143"/>
      <c r="D3" s="143"/>
      <c r="E3" s="177" t="s">
        <v>6</v>
      </c>
      <c r="F3" s="181"/>
    </row>
    <row r="4" s="114" customFormat="1" ht="21.35" customHeight="1" spans="1:6">
      <c r="A4" s="178"/>
      <c r="B4" s="93" t="s">
        <v>7</v>
      </c>
      <c r="C4" s="93"/>
      <c r="D4" s="93" t="s">
        <v>8</v>
      </c>
      <c r="E4" s="93"/>
      <c r="F4" s="140"/>
    </row>
    <row r="5" s="114" customFormat="1" ht="21.35" customHeight="1" spans="1:6">
      <c r="A5" s="178"/>
      <c r="B5" s="93" t="s">
        <v>9</v>
      </c>
      <c r="C5" s="93" t="s">
        <v>10</v>
      </c>
      <c r="D5" s="93" t="s">
        <v>9</v>
      </c>
      <c r="E5" s="93" t="s">
        <v>10</v>
      </c>
      <c r="F5" s="140"/>
    </row>
    <row r="6" s="114" customFormat="1" ht="19.9" customHeight="1" spans="1:6">
      <c r="A6" s="126"/>
      <c r="B6" s="133" t="s">
        <v>11</v>
      </c>
      <c r="C6" s="134">
        <v>12142061.84</v>
      </c>
      <c r="D6" s="133" t="s">
        <v>12</v>
      </c>
      <c r="E6" s="134"/>
      <c r="F6" s="154"/>
    </row>
    <row r="7" s="114" customFormat="1" ht="19.9" customHeight="1" spans="1:6">
      <c r="A7" s="126"/>
      <c r="B7" s="133" t="s">
        <v>13</v>
      </c>
      <c r="C7" s="134"/>
      <c r="D7" s="133" t="s">
        <v>14</v>
      </c>
      <c r="E7" s="134"/>
      <c r="F7" s="154"/>
    </row>
    <row r="8" s="114" customFormat="1" ht="19.9" customHeight="1" spans="1:6">
      <c r="A8" s="126"/>
      <c r="B8" s="133" t="s">
        <v>15</v>
      </c>
      <c r="C8" s="134"/>
      <c r="D8" s="133" t="s">
        <v>16</v>
      </c>
      <c r="E8" s="134"/>
      <c r="F8" s="154"/>
    </row>
    <row r="9" s="114" customFormat="1" ht="19.9" customHeight="1" spans="1:6">
      <c r="A9" s="126"/>
      <c r="B9" s="133" t="s">
        <v>17</v>
      </c>
      <c r="C9" s="134"/>
      <c r="D9" s="133" t="s">
        <v>18</v>
      </c>
      <c r="E9" s="134"/>
      <c r="F9" s="154"/>
    </row>
    <row r="10" s="114" customFormat="1" ht="19.9" customHeight="1" spans="1:6">
      <c r="A10" s="126"/>
      <c r="B10" s="133" t="s">
        <v>19</v>
      </c>
      <c r="C10" s="134"/>
      <c r="D10" s="133" t="s">
        <v>20</v>
      </c>
      <c r="E10" s="134"/>
      <c r="F10" s="154"/>
    </row>
    <row r="11" s="114" customFormat="1" ht="19.9" customHeight="1" spans="1:6">
      <c r="A11" s="126"/>
      <c r="B11" s="133" t="s">
        <v>21</v>
      </c>
      <c r="C11" s="134"/>
      <c r="D11" s="133" t="s">
        <v>22</v>
      </c>
      <c r="E11" s="134"/>
      <c r="F11" s="154"/>
    </row>
    <row r="12" s="114" customFormat="1" ht="19.9" customHeight="1" spans="1:6">
      <c r="A12" s="126"/>
      <c r="B12" s="133" t="s">
        <v>23</v>
      </c>
      <c r="C12" s="134"/>
      <c r="D12" s="133" t="s">
        <v>24</v>
      </c>
      <c r="E12" s="134"/>
      <c r="F12" s="154"/>
    </row>
    <row r="13" s="114" customFormat="1" ht="19.9" customHeight="1" spans="1:6">
      <c r="A13" s="126"/>
      <c r="B13" s="133" t="s">
        <v>23</v>
      </c>
      <c r="C13" s="134"/>
      <c r="D13" s="133" t="s">
        <v>25</v>
      </c>
      <c r="E13" s="134">
        <v>1593272.56</v>
      </c>
      <c r="F13" s="154"/>
    </row>
    <row r="14" s="114" customFormat="1" ht="19.9" customHeight="1" spans="1:6">
      <c r="A14" s="126"/>
      <c r="B14" s="133" t="s">
        <v>23</v>
      </c>
      <c r="C14" s="134"/>
      <c r="D14" s="133" t="s">
        <v>26</v>
      </c>
      <c r="E14" s="134"/>
      <c r="F14" s="154"/>
    </row>
    <row r="15" s="114" customFormat="1" ht="19.9" customHeight="1" spans="1:6">
      <c r="A15" s="126"/>
      <c r="B15" s="133" t="s">
        <v>23</v>
      </c>
      <c r="C15" s="134"/>
      <c r="D15" s="133" t="s">
        <v>27</v>
      </c>
      <c r="E15" s="134">
        <v>9777841.6</v>
      </c>
      <c r="F15" s="154"/>
    </row>
    <row r="16" s="114" customFormat="1" ht="19.9" customHeight="1" spans="1:6">
      <c r="A16" s="126"/>
      <c r="B16" s="133" t="s">
        <v>23</v>
      </c>
      <c r="C16" s="134"/>
      <c r="D16" s="133" t="s">
        <v>28</v>
      </c>
      <c r="E16" s="134"/>
      <c r="F16" s="154"/>
    </row>
    <row r="17" s="114" customFormat="1" ht="19.9" customHeight="1" spans="1:6">
      <c r="A17" s="126"/>
      <c r="B17" s="133" t="s">
        <v>23</v>
      </c>
      <c r="C17" s="134"/>
      <c r="D17" s="133" t="s">
        <v>29</v>
      </c>
      <c r="E17" s="134"/>
      <c r="F17" s="154"/>
    </row>
    <row r="18" s="114" customFormat="1" ht="19.9" customHeight="1" spans="1:6">
      <c r="A18" s="126"/>
      <c r="B18" s="133" t="s">
        <v>23</v>
      </c>
      <c r="C18" s="134"/>
      <c r="D18" s="133" t="s">
        <v>30</v>
      </c>
      <c r="E18" s="134"/>
      <c r="F18" s="154"/>
    </row>
    <row r="19" s="114" customFormat="1" ht="19.9" customHeight="1" spans="1:6">
      <c r="A19" s="126"/>
      <c r="B19" s="133" t="s">
        <v>23</v>
      </c>
      <c r="C19" s="134"/>
      <c r="D19" s="133" t="s">
        <v>31</v>
      </c>
      <c r="E19" s="134"/>
      <c r="F19" s="154"/>
    </row>
    <row r="20" s="114" customFormat="1" ht="19.9" customHeight="1" spans="1:6">
      <c r="A20" s="126"/>
      <c r="B20" s="133" t="s">
        <v>23</v>
      </c>
      <c r="C20" s="134"/>
      <c r="D20" s="133" t="s">
        <v>32</v>
      </c>
      <c r="E20" s="134"/>
      <c r="F20" s="154"/>
    </row>
    <row r="21" s="114" customFormat="1" ht="19.9" customHeight="1" spans="1:6">
      <c r="A21" s="126"/>
      <c r="B21" s="133" t="s">
        <v>23</v>
      </c>
      <c r="C21" s="134"/>
      <c r="D21" s="133" t="s">
        <v>33</v>
      </c>
      <c r="E21" s="134"/>
      <c r="F21" s="154"/>
    </row>
    <row r="22" s="114" customFormat="1" ht="19.9" customHeight="1" spans="1:6">
      <c r="A22" s="126"/>
      <c r="B22" s="133" t="s">
        <v>23</v>
      </c>
      <c r="C22" s="134"/>
      <c r="D22" s="133" t="s">
        <v>34</v>
      </c>
      <c r="E22" s="134"/>
      <c r="F22" s="154"/>
    </row>
    <row r="23" s="114" customFormat="1" ht="19.9" customHeight="1" spans="1:6">
      <c r="A23" s="126"/>
      <c r="B23" s="133" t="s">
        <v>23</v>
      </c>
      <c r="C23" s="134"/>
      <c r="D23" s="133" t="s">
        <v>35</v>
      </c>
      <c r="E23" s="134"/>
      <c r="F23" s="154"/>
    </row>
    <row r="24" s="114" customFormat="1" ht="19.9" customHeight="1" spans="1:6">
      <c r="A24" s="126"/>
      <c r="B24" s="133" t="s">
        <v>23</v>
      </c>
      <c r="C24" s="134"/>
      <c r="D24" s="133" t="s">
        <v>36</v>
      </c>
      <c r="E24" s="134"/>
      <c r="F24" s="154"/>
    </row>
    <row r="25" s="114" customFormat="1" ht="19.9" customHeight="1" spans="1:6">
      <c r="A25" s="126"/>
      <c r="B25" s="133" t="s">
        <v>23</v>
      </c>
      <c r="C25" s="134"/>
      <c r="D25" s="133" t="s">
        <v>37</v>
      </c>
      <c r="E25" s="134">
        <v>770947.68</v>
      </c>
      <c r="F25" s="154"/>
    </row>
    <row r="26" s="114" customFormat="1" ht="19.9" customHeight="1" spans="1:6">
      <c r="A26" s="126"/>
      <c r="B26" s="133" t="s">
        <v>23</v>
      </c>
      <c r="C26" s="134"/>
      <c r="D26" s="133" t="s">
        <v>38</v>
      </c>
      <c r="E26" s="134"/>
      <c r="F26" s="154"/>
    </row>
    <row r="27" s="114" customFormat="1" ht="19.9" customHeight="1" spans="1:6">
      <c r="A27" s="126"/>
      <c r="B27" s="133" t="s">
        <v>23</v>
      </c>
      <c r="C27" s="134"/>
      <c r="D27" s="133" t="s">
        <v>39</v>
      </c>
      <c r="E27" s="134"/>
      <c r="F27" s="154"/>
    </row>
    <row r="28" s="114" customFormat="1" ht="19.9" customHeight="1" spans="1:6">
      <c r="A28" s="126"/>
      <c r="B28" s="133" t="s">
        <v>23</v>
      </c>
      <c r="C28" s="134"/>
      <c r="D28" s="133" t="s">
        <v>40</v>
      </c>
      <c r="E28" s="134"/>
      <c r="F28" s="154"/>
    </row>
    <row r="29" s="114" customFormat="1" ht="19.9" customHeight="1" spans="1:6">
      <c r="A29" s="126"/>
      <c r="B29" s="133" t="s">
        <v>23</v>
      </c>
      <c r="C29" s="134"/>
      <c r="D29" s="133" t="s">
        <v>41</v>
      </c>
      <c r="E29" s="134"/>
      <c r="F29" s="154"/>
    </row>
    <row r="30" s="114" customFormat="1" ht="19.9" customHeight="1" spans="1:6">
      <c r="A30" s="126"/>
      <c r="B30" s="133" t="s">
        <v>23</v>
      </c>
      <c r="C30" s="134"/>
      <c r="D30" s="133" t="s">
        <v>42</v>
      </c>
      <c r="E30" s="134"/>
      <c r="F30" s="154"/>
    </row>
    <row r="31" s="114" customFormat="1" ht="19.9" customHeight="1" spans="1:6">
      <c r="A31" s="126"/>
      <c r="B31" s="133" t="s">
        <v>23</v>
      </c>
      <c r="C31" s="134"/>
      <c r="D31" s="133" t="s">
        <v>43</v>
      </c>
      <c r="E31" s="134"/>
      <c r="F31" s="154"/>
    </row>
    <row r="32" s="114" customFormat="1" ht="19.9" customHeight="1" spans="1:6">
      <c r="A32" s="126"/>
      <c r="B32" s="133" t="s">
        <v>23</v>
      </c>
      <c r="C32" s="134"/>
      <c r="D32" s="133" t="s">
        <v>44</v>
      </c>
      <c r="E32" s="134"/>
      <c r="F32" s="154"/>
    </row>
    <row r="33" s="114" customFormat="1" ht="19.9" customHeight="1" spans="1:6">
      <c r="A33" s="126"/>
      <c r="B33" s="133" t="s">
        <v>23</v>
      </c>
      <c r="C33" s="134"/>
      <c r="D33" s="133" t="s">
        <v>45</v>
      </c>
      <c r="E33" s="134"/>
      <c r="F33" s="154"/>
    </row>
    <row r="34" s="114" customFormat="1" ht="19.9" customHeight="1" spans="1:6">
      <c r="A34" s="126"/>
      <c r="B34" s="133" t="s">
        <v>23</v>
      </c>
      <c r="C34" s="134"/>
      <c r="D34" s="133" t="s">
        <v>46</v>
      </c>
      <c r="E34" s="134"/>
      <c r="F34" s="154"/>
    </row>
    <row r="35" s="114" customFormat="1" ht="19.9" customHeight="1" spans="1:6">
      <c r="A35" s="126"/>
      <c r="B35" s="133" t="s">
        <v>23</v>
      </c>
      <c r="C35" s="134"/>
      <c r="D35" s="133" t="s">
        <v>47</v>
      </c>
      <c r="E35" s="134"/>
      <c r="F35" s="154"/>
    </row>
    <row r="36" s="114" customFormat="1" ht="19.9" customHeight="1" spans="1:6">
      <c r="A36" s="145"/>
      <c r="B36" s="131" t="s">
        <v>48</v>
      </c>
      <c r="C36" s="129"/>
      <c r="D36" s="131" t="s">
        <v>49</v>
      </c>
      <c r="E36" s="129"/>
      <c r="F36" s="155"/>
    </row>
    <row r="37" s="114" customFormat="1" ht="19.9" customHeight="1" spans="1:6">
      <c r="A37" s="126"/>
      <c r="B37" s="160" t="s">
        <v>50</v>
      </c>
      <c r="C37" s="134"/>
      <c r="D37" s="160" t="s">
        <v>51</v>
      </c>
      <c r="E37" s="134"/>
      <c r="F37" s="184"/>
    </row>
    <row r="38" s="114" customFormat="1" ht="19.9" customHeight="1" spans="1:6">
      <c r="A38" s="185"/>
      <c r="B38" s="160" t="s">
        <v>52</v>
      </c>
      <c r="C38" s="134"/>
      <c r="D38" s="160" t="s">
        <v>53</v>
      </c>
      <c r="E38" s="134"/>
      <c r="F38" s="184"/>
    </row>
    <row r="39" s="114" customFormat="1" ht="19.9" customHeight="1" spans="1:6">
      <c r="A39" s="185"/>
      <c r="B39" s="186"/>
      <c r="C39" s="186"/>
      <c r="D39" s="160" t="s">
        <v>54</v>
      </c>
      <c r="E39" s="134"/>
      <c r="F39" s="184"/>
    </row>
    <row r="40" s="114" customFormat="1" ht="19.9" customHeight="1" spans="1:6">
      <c r="A40" s="187"/>
      <c r="B40" s="93" t="s">
        <v>55</v>
      </c>
      <c r="C40" s="129"/>
      <c r="D40" s="93" t="s">
        <v>56</v>
      </c>
      <c r="E40" s="129"/>
      <c r="F40" s="188"/>
    </row>
    <row r="41" s="114" customFormat="1" ht="8.5" customHeight="1" spans="1:6">
      <c r="A41" s="179"/>
      <c r="B41" s="179"/>
      <c r="C41" s="189"/>
      <c r="D41" s="189"/>
      <c r="E41" s="179"/>
      <c r="F41" s="19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L18" sqref="L18"/>
    </sheetView>
  </sheetViews>
  <sheetFormatPr defaultColWidth="10" defaultRowHeight="13.5"/>
  <cols>
    <col min="1" max="1" width="1.53333333333333" style="95" customWidth="1"/>
    <col min="2" max="2" width="16.825" style="95" customWidth="1"/>
    <col min="3" max="3" width="31.7833333333333" style="95" customWidth="1"/>
    <col min="4" max="14" width="16.5" style="95" customWidth="1"/>
    <col min="15" max="15" width="1.53333333333333" style="95" customWidth="1"/>
    <col min="16" max="16" width="9.76666666666667" style="95" customWidth="1"/>
    <col min="17" max="16384" width="10" style="95"/>
  </cols>
  <sheetData>
    <row r="1" ht="25" customHeight="1" spans="1:15">
      <c r="A1" s="96"/>
      <c r="B1" s="2"/>
      <c r="C1" s="97"/>
      <c r="D1" s="182"/>
      <c r="E1" s="182"/>
      <c r="F1" s="182"/>
      <c r="G1" s="97"/>
      <c r="H1" s="97"/>
      <c r="I1" s="97"/>
      <c r="L1" s="97"/>
      <c r="M1" s="97"/>
      <c r="N1" s="98" t="s">
        <v>57</v>
      </c>
      <c r="O1" s="99"/>
    </row>
    <row r="2" ht="22.8" customHeight="1" spans="1:15">
      <c r="A2" s="96"/>
      <c r="B2" s="100" t="s">
        <v>58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99" t="s">
        <v>3</v>
      </c>
    </row>
    <row r="3" ht="19.55" customHeight="1" spans="1:15">
      <c r="A3" s="101"/>
      <c r="B3" s="102" t="s">
        <v>5</v>
      </c>
      <c r="C3" s="102"/>
      <c r="D3" s="101"/>
      <c r="E3" s="101"/>
      <c r="F3" s="165"/>
      <c r="G3" s="101"/>
      <c r="H3" s="165"/>
      <c r="I3" s="165"/>
      <c r="J3" s="165"/>
      <c r="K3" s="165"/>
      <c r="L3" s="165"/>
      <c r="M3" s="165"/>
      <c r="N3" s="103" t="s">
        <v>6</v>
      </c>
      <c r="O3" s="104"/>
    </row>
    <row r="4" ht="24.4" customHeight="1" spans="1:15">
      <c r="A4" s="105"/>
      <c r="B4" s="92" t="s">
        <v>9</v>
      </c>
      <c r="C4" s="92"/>
      <c r="D4" s="92" t="s">
        <v>59</v>
      </c>
      <c r="E4" s="92" t="s">
        <v>60</v>
      </c>
      <c r="F4" s="92" t="s">
        <v>61</v>
      </c>
      <c r="G4" s="92" t="s">
        <v>62</v>
      </c>
      <c r="H4" s="92" t="s">
        <v>63</v>
      </c>
      <c r="I4" s="92" t="s">
        <v>64</v>
      </c>
      <c r="J4" s="92" t="s">
        <v>65</v>
      </c>
      <c r="K4" s="92" t="s">
        <v>66</v>
      </c>
      <c r="L4" s="92" t="s">
        <v>67</v>
      </c>
      <c r="M4" s="92" t="s">
        <v>68</v>
      </c>
      <c r="N4" s="92" t="s">
        <v>69</v>
      </c>
      <c r="O4" s="107"/>
    </row>
    <row r="5" ht="24.4" customHeight="1" spans="1:15">
      <c r="A5" s="105"/>
      <c r="B5" s="92" t="s">
        <v>70</v>
      </c>
      <c r="C5" s="183" t="s">
        <v>71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07"/>
    </row>
    <row r="6" ht="24.4" customHeight="1" spans="1:15">
      <c r="A6" s="105"/>
      <c r="B6" s="92"/>
      <c r="C6" s="183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107"/>
    </row>
    <row r="7" ht="27" customHeight="1" spans="1:15">
      <c r="A7" s="108"/>
      <c r="B7" s="75"/>
      <c r="C7" s="75" t="s">
        <v>72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109"/>
    </row>
    <row r="8" ht="27" customHeight="1" spans="1:15">
      <c r="A8" s="108"/>
      <c r="B8" s="91">
        <v>505001</v>
      </c>
      <c r="C8" s="91" t="s">
        <v>73</v>
      </c>
      <c r="D8" s="78">
        <v>12142061.84</v>
      </c>
      <c r="E8" s="78"/>
      <c r="F8" s="78">
        <v>12142061.84</v>
      </c>
      <c r="G8" s="78"/>
      <c r="H8" s="78"/>
      <c r="I8" s="78"/>
      <c r="J8" s="78"/>
      <c r="K8" s="78"/>
      <c r="L8" s="78"/>
      <c r="M8" s="78"/>
      <c r="N8" s="78"/>
      <c r="O8" s="109"/>
    </row>
    <row r="9" ht="29" customHeight="1" spans="1:15">
      <c r="A9" s="108"/>
      <c r="B9" s="75"/>
      <c r="C9" s="75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109"/>
    </row>
    <row r="10" ht="27" customHeight="1" spans="1:15">
      <c r="A10" s="108"/>
      <c r="B10" s="75"/>
      <c r="C10" s="75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109"/>
    </row>
    <row r="11" ht="27" customHeight="1" spans="1:15">
      <c r="A11" s="108"/>
      <c r="B11" s="75"/>
      <c r="C11" s="75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109"/>
    </row>
    <row r="12" ht="27" customHeight="1" spans="1:15">
      <c r="A12" s="108"/>
      <c r="B12" s="75"/>
      <c r="C12" s="75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109"/>
    </row>
    <row r="13" ht="27" customHeight="1" spans="1:15">
      <c r="A13" s="108"/>
      <c r="B13" s="75"/>
      <c r="C13" s="75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109"/>
    </row>
    <row r="14" ht="27" customHeight="1" spans="1:15">
      <c r="A14" s="108"/>
      <c r="B14" s="75"/>
      <c r="C14" s="75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109"/>
    </row>
    <row r="15" ht="27" customHeight="1" spans="1:15">
      <c r="A15" s="108"/>
      <c r="B15" s="75"/>
      <c r="C15" s="75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109"/>
    </row>
    <row r="16" ht="27" customHeight="1" spans="1:15">
      <c r="A16" s="108"/>
      <c r="B16" s="75"/>
      <c r="C16" s="75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109"/>
    </row>
    <row r="17" ht="27" customHeight="1" spans="1:15">
      <c r="A17" s="108"/>
      <c r="B17" s="75"/>
      <c r="C17" s="75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109"/>
    </row>
    <row r="18" ht="27" customHeight="1" spans="1:15">
      <c r="A18" s="108"/>
      <c r="B18" s="75"/>
      <c r="C18" s="75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109"/>
    </row>
    <row r="19" ht="27" customHeight="1" spans="1:15">
      <c r="A19" s="108"/>
      <c r="B19" s="75"/>
      <c r="C19" s="75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109"/>
    </row>
    <row r="20" ht="27" customHeight="1" spans="1:15">
      <c r="A20" s="108"/>
      <c r="B20" s="75"/>
      <c r="C20" s="75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109"/>
    </row>
    <row r="21" ht="27" customHeight="1" spans="1:15">
      <c r="A21" s="108"/>
      <c r="B21" s="75"/>
      <c r="C21" s="75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109"/>
    </row>
    <row r="22" ht="27" customHeight="1" spans="1:15">
      <c r="A22" s="108"/>
      <c r="B22" s="75"/>
      <c r="C22" s="75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109"/>
    </row>
    <row r="23" ht="27" customHeight="1" spans="1:15">
      <c r="A23" s="108"/>
      <c r="B23" s="75"/>
      <c r="C23" s="75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109"/>
    </row>
    <row r="24" ht="27" customHeight="1" spans="1:15">
      <c r="A24" s="108"/>
      <c r="B24" s="75"/>
      <c r="C24" s="75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109"/>
    </row>
    <row r="25" ht="27" customHeight="1" spans="1:15">
      <c r="A25" s="108"/>
      <c r="B25" s="75"/>
      <c r="C25" s="75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10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style="95" customWidth="1"/>
    <col min="2" max="4" width="6.15833333333333" style="95" customWidth="1"/>
    <col min="5" max="5" width="16.825" style="95" customWidth="1"/>
    <col min="6" max="6" width="41.025" style="95" customWidth="1"/>
    <col min="7" max="10" width="16.4166666666667" style="95" customWidth="1"/>
    <col min="11" max="11" width="22.9333333333333" style="95" customWidth="1"/>
    <col min="12" max="12" width="1.53333333333333" style="95" customWidth="1"/>
    <col min="13" max="14" width="9.76666666666667" style="95" customWidth="1"/>
    <col min="15" max="15" width="12.625" style="95"/>
    <col min="16" max="16384" width="10" style="95"/>
  </cols>
  <sheetData>
    <row r="1" ht="25" customHeight="1" spans="1:12">
      <c r="A1" s="96"/>
      <c r="B1" s="2"/>
      <c r="C1" s="2"/>
      <c r="D1" s="2"/>
      <c r="E1" s="97"/>
      <c r="F1" s="97"/>
      <c r="G1" s="182"/>
      <c r="H1" s="182"/>
      <c r="I1" s="182"/>
      <c r="J1" s="182"/>
      <c r="K1" s="98" t="s">
        <v>74</v>
      </c>
      <c r="L1" s="99"/>
    </row>
    <row r="2" ht="22.8" customHeight="1" spans="1:12">
      <c r="A2" s="96"/>
      <c r="B2" s="100" t="s">
        <v>75</v>
      </c>
      <c r="C2" s="100"/>
      <c r="D2" s="100"/>
      <c r="E2" s="100"/>
      <c r="F2" s="100"/>
      <c r="G2" s="100"/>
      <c r="H2" s="100"/>
      <c r="I2" s="100"/>
      <c r="J2" s="100"/>
      <c r="K2" s="100"/>
      <c r="L2" s="99" t="s">
        <v>3</v>
      </c>
    </row>
    <row r="3" ht="19.55" customHeight="1" spans="1:12">
      <c r="A3" s="101"/>
      <c r="B3" s="102" t="s">
        <v>5</v>
      </c>
      <c r="C3" s="102"/>
      <c r="D3" s="102"/>
      <c r="E3" s="102"/>
      <c r="F3" s="102"/>
      <c r="G3" s="101"/>
      <c r="H3" s="101"/>
      <c r="I3" s="165"/>
      <c r="J3" s="165"/>
      <c r="K3" s="103" t="s">
        <v>6</v>
      </c>
      <c r="L3" s="104"/>
    </row>
    <row r="4" ht="24.4" customHeight="1" spans="1:12">
      <c r="A4" s="99"/>
      <c r="B4" s="75" t="s">
        <v>9</v>
      </c>
      <c r="C4" s="75"/>
      <c r="D4" s="75"/>
      <c r="E4" s="75"/>
      <c r="F4" s="75"/>
      <c r="G4" s="75" t="s">
        <v>59</v>
      </c>
      <c r="H4" s="75" t="s">
        <v>76</v>
      </c>
      <c r="I4" s="75" t="s">
        <v>77</v>
      </c>
      <c r="J4" s="75" t="s">
        <v>78</v>
      </c>
      <c r="K4" s="75" t="s">
        <v>79</v>
      </c>
      <c r="L4" s="106"/>
    </row>
    <row r="5" ht="24.4" customHeight="1" spans="1:12">
      <c r="A5" s="105"/>
      <c r="B5" s="75" t="s">
        <v>80</v>
      </c>
      <c r="C5" s="75"/>
      <c r="D5" s="75"/>
      <c r="E5" s="75" t="s">
        <v>70</v>
      </c>
      <c r="F5" s="75" t="s">
        <v>71</v>
      </c>
      <c r="G5" s="75"/>
      <c r="H5" s="75"/>
      <c r="I5" s="75"/>
      <c r="J5" s="75"/>
      <c r="K5" s="75"/>
      <c r="L5" s="106"/>
    </row>
    <row r="6" ht="24.4" customHeight="1" spans="1:12">
      <c r="A6" s="105"/>
      <c r="B6" s="75" t="s">
        <v>81</v>
      </c>
      <c r="C6" s="75" t="s">
        <v>82</v>
      </c>
      <c r="D6" s="75" t="s">
        <v>83</v>
      </c>
      <c r="E6" s="75"/>
      <c r="F6" s="75"/>
      <c r="G6" s="75"/>
      <c r="H6" s="75"/>
      <c r="I6" s="75"/>
      <c r="J6" s="75"/>
      <c r="K6" s="75"/>
      <c r="L6" s="107"/>
    </row>
    <row r="7" ht="27" customHeight="1" spans="1:12">
      <c r="A7" s="108"/>
      <c r="B7" s="75"/>
      <c r="C7" s="75"/>
      <c r="D7" s="75"/>
      <c r="E7" s="75"/>
      <c r="F7" s="75" t="s">
        <v>72</v>
      </c>
      <c r="G7" s="78">
        <f>G11+G12+G15+G16+G17+G19+G20+G23</f>
        <v>12142061.84</v>
      </c>
      <c r="H7" s="78">
        <f>H11+H12+H15+H16+H17+H19+H23</f>
        <v>10424388.24</v>
      </c>
      <c r="I7" s="78">
        <f>I20</f>
        <v>1717673.6</v>
      </c>
      <c r="J7" s="78"/>
      <c r="K7" s="78"/>
      <c r="L7" s="109"/>
    </row>
    <row r="8" ht="27" customHeight="1" spans="1:12">
      <c r="A8" s="108"/>
      <c r="B8" s="75"/>
      <c r="C8" s="75"/>
      <c r="D8" s="75"/>
      <c r="E8" s="75">
        <v>505001</v>
      </c>
      <c r="F8" s="75" t="s">
        <v>73</v>
      </c>
      <c r="G8" s="78">
        <f>SUM(H8:I8)</f>
        <v>12142061.84</v>
      </c>
      <c r="H8" s="78">
        <f>H9+H13+H21</f>
        <v>10424388.24</v>
      </c>
      <c r="I8" s="78">
        <f>I9+I13+I21</f>
        <v>1717673.6</v>
      </c>
      <c r="J8" s="78"/>
      <c r="K8" s="78"/>
      <c r="L8" s="109"/>
    </row>
    <row r="9" ht="27" customHeight="1" spans="1:12">
      <c r="A9" s="108"/>
      <c r="B9" s="75">
        <v>208</v>
      </c>
      <c r="C9" s="75"/>
      <c r="D9" s="75"/>
      <c r="E9" s="75"/>
      <c r="F9" s="80" t="s">
        <v>84</v>
      </c>
      <c r="G9" s="78">
        <f t="shared" ref="G9:G23" si="0">SUM(H9:I9)</f>
        <v>1593272.56</v>
      </c>
      <c r="H9" s="78">
        <v>1593272.56</v>
      </c>
      <c r="I9" s="78"/>
      <c r="J9" s="78"/>
      <c r="K9" s="78"/>
      <c r="L9" s="109"/>
    </row>
    <row r="10" ht="27" customHeight="1" spans="1:12">
      <c r="A10" s="108"/>
      <c r="B10" s="75">
        <v>208</v>
      </c>
      <c r="C10" s="195" t="s">
        <v>85</v>
      </c>
      <c r="D10" s="75"/>
      <c r="E10" s="75"/>
      <c r="F10" s="80" t="s">
        <v>86</v>
      </c>
      <c r="G10" s="78">
        <f t="shared" si="0"/>
        <v>1593272.56</v>
      </c>
      <c r="H10" s="78">
        <f>SUM(H11:H12)</f>
        <v>1593272.56</v>
      </c>
      <c r="I10" s="78"/>
      <c r="J10" s="78"/>
      <c r="K10" s="78"/>
      <c r="L10" s="109"/>
    </row>
    <row r="11" ht="27" customHeight="1" spans="1:12">
      <c r="A11" s="108"/>
      <c r="B11" s="75">
        <v>208</v>
      </c>
      <c r="C11" s="195" t="s">
        <v>85</v>
      </c>
      <c r="D11" s="195" t="s">
        <v>87</v>
      </c>
      <c r="E11" s="75"/>
      <c r="F11" s="79" t="s">
        <v>88</v>
      </c>
      <c r="G11" s="81">
        <f t="shared" si="0"/>
        <v>676525.33</v>
      </c>
      <c r="H11" s="81">
        <v>676525.33</v>
      </c>
      <c r="I11" s="78"/>
      <c r="J11" s="78"/>
      <c r="K11" s="78"/>
      <c r="L11" s="109"/>
    </row>
    <row r="12" ht="27" customHeight="1" spans="1:12">
      <c r="A12" s="108"/>
      <c r="B12" s="75">
        <v>208</v>
      </c>
      <c r="C12" s="195" t="s">
        <v>85</v>
      </c>
      <c r="D12" s="195" t="s">
        <v>85</v>
      </c>
      <c r="E12" s="75"/>
      <c r="F12" s="79" t="s">
        <v>89</v>
      </c>
      <c r="G12" s="81">
        <f t="shared" si="0"/>
        <v>916747.23</v>
      </c>
      <c r="H12" s="81">
        <v>916747.23</v>
      </c>
      <c r="I12" s="78"/>
      <c r="J12" s="78"/>
      <c r="K12" s="78"/>
      <c r="L12" s="109"/>
    </row>
    <row r="13" ht="27" customHeight="1" spans="1:12">
      <c r="A13" s="108"/>
      <c r="B13" s="75">
        <v>210</v>
      </c>
      <c r="C13" s="75"/>
      <c r="D13" s="75"/>
      <c r="E13" s="75"/>
      <c r="F13" s="80" t="s">
        <v>90</v>
      </c>
      <c r="G13" s="78">
        <f t="shared" si="0"/>
        <v>9777841.6</v>
      </c>
      <c r="H13" s="78">
        <f>H14+H18</f>
        <v>8060168</v>
      </c>
      <c r="I13" s="78">
        <f>I14+I18</f>
        <v>1717673.6</v>
      </c>
      <c r="J13" s="78"/>
      <c r="K13" s="78"/>
      <c r="L13" s="109"/>
    </row>
    <row r="14" ht="27" customHeight="1" spans="1:12">
      <c r="A14" s="108"/>
      <c r="B14" s="75">
        <v>210</v>
      </c>
      <c r="C14" s="75">
        <v>11</v>
      </c>
      <c r="D14" s="75"/>
      <c r="E14" s="75"/>
      <c r="F14" s="79" t="s">
        <v>91</v>
      </c>
      <c r="G14" s="78">
        <f t="shared" si="0"/>
        <v>601297.26</v>
      </c>
      <c r="H14" s="78">
        <f>SUM(H15:H17)</f>
        <v>601297.26</v>
      </c>
      <c r="I14" s="78"/>
      <c r="J14" s="78"/>
      <c r="K14" s="78"/>
      <c r="L14" s="109"/>
    </row>
    <row r="15" ht="27" customHeight="1" spans="1:12">
      <c r="A15" s="108"/>
      <c r="B15" s="75">
        <v>210</v>
      </c>
      <c r="C15" s="75">
        <v>11</v>
      </c>
      <c r="D15" s="195" t="s">
        <v>87</v>
      </c>
      <c r="E15" s="75"/>
      <c r="F15" s="79" t="s">
        <v>92</v>
      </c>
      <c r="G15" s="81">
        <f t="shared" si="0"/>
        <v>485451.6</v>
      </c>
      <c r="H15" s="81">
        <v>485451.6</v>
      </c>
      <c r="I15" s="78"/>
      <c r="J15" s="78"/>
      <c r="K15" s="78"/>
      <c r="L15" s="109"/>
    </row>
    <row r="16" ht="27" customHeight="1" spans="1:12">
      <c r="A16" s="108"/>
      <c r="B16" s="75">
        <v>210</v>
      </c>
      <c r="C16" s="75">
        <v>11</v>
      </c>
      <c r="D16" s="195" t="s">
        <v>93</v>
      </c>
      <c r="E16" s="75"/>
      <c r="F16" s="79" t="s">
        <v>94</v>
      </c>
      <c r="G16" s="81">
        <f t="shared" si="0"/>
        <v>52800</v>
      </c>
      <c r="H16" s="81">
        <v>52800</v>
      </c>
      <c r="I16" s="78"/>
      <c r="J16" s="78"/>
      <c r="K16" s="78"/>
      <c r="L16" s="109"/>
    </row>
    <row r="17" ht="27" customHeight="1" spans="1:12">
      <c r="A17" s="108"/>
      <c r="B17" s="75">
        <v>210</v>
      </c>
      <c r="C17" s="75">
        <v>11</v>
      </c>
      <c r="D17" s="75">
        <v>99</v>
      </c>
      <c r="E17" s="75"/>
      <c r="F17" s="79" t="s">
        <v>95</v>
      </c>
      <c r="G17" s="81">
        <f t="shared" si="0"/>
        <v>63045.66</v>
      </c>
      <c r="H17" s="81">
        <v>63045.66</v>
      </c>
      <c r="I17" s="78"/>
      <c r="J17" s="78"/>
      <c r="K17" s="78"/>
      <c r="L17" s="109"/>
    </row>
    <row r="18" ht="27" customHeight="1" spans="1:12">
      <c r="A18" s="108"/>
      <c r="B18" s="75">
        <v>210</v>
      </c>
      <c r="C18" s="75">
        <v>15</v>
      </c>
      <c r="D18" s="75"/>
      <c r="E18" s="75"/>
      <c r="F18" s="80" t="s">
        <v>96</v>
      </c>
      <c r="G18" s="78">
        <f t="shared" si="0"/>
        <v>9176544.34</v>
      </c>
      <c r="H18" s="78">
        <f>SUM(H19:H20)</f>
        <v>7458870.74</v>
      </c>
      <c r="I18" s="78">
        <f>SUM(I19:I20)</f>
        <v>1717673.6</v>
      </c>
      <c r="J18" s="78"/>
      <c r="K18" s="78"/>
      <c r="L18" s="109"/>
    </row>
    <row r="19" ht="27" customHeight="1" spans="1:12">
      <c r="A19" s="108"/>
      <c r="B19" s="75">
        <v>210</v>
      </c>
      <c r="C19" s="75">
        <v>15</v>
      </c>
      <c r="D19" s="195" t="s">
        <v>87</v>
      </c>
      <c r="E19" s="75"/>
      <c r="F19" s="79" t="s">
        <v>97</v>
      </c>
      <c r="G19" s="81">
        <f t="shared" si="0"/>
        <v>7458870.74</v>
      </c>
      <c r="H19" s="81">
        <v>7458870.74</v>
      </c>
      <c r="I19" s="81"/>
      <c r="J19" s="78"/>
      <c r="K19" s="78"/>
      <c r="L19" s="109"/>
    </row>
    <row r="20" ht="27" customHeight="1" spans="1:12">
      <c r="A20" s="108"/>
      <c r="B20" s="75">
        <v>210</v>
      </c>
      <c r="C20" s="75">
        <v>15</v>
      </c>
      <c r="D20" s="75">
        <v>99</v>
      </c>
      <c r="E20" s="79"/>
      <c r="F20" s="79" t="s">
        <v>98</v>
      </c>
      <c r="G20" s="81">
        <f t="shared" si="0"/>
        <v>1717673.6</v>
      </c>
      <c r="H20" s="81"/>
      <c r="I20" s="81">
        <v>1717673.6</v>
      </c>
      <c r="J20" s="78"/>
      <c r="K20" s="78"/>
      <c r="L20" s="109"/>
    </row>
    <row r="21" ht="27" customHeight="1" spans="1:12">
      <c r="A21" s="105"/>
      <c r="B21" s="75">
        <v>221</v>
      </c>
      <c r="C21" s="75"/>
      <c r="D21" s="75"/>
      <c r="E21" s="79"/>
      <c r="F21" s="80" t="s">
        <v>99</v>
      </c>
      <c r="G21" s="78">
        <f t="shared" si="0"/>
        <v>770947.68</v>
      </c>
      <c r="H21" s="78">
        <v>770947.68</v>
      </c>
      <c r="I21" s="78"/>
      <c r="J21" s="81"/>
      <c r="K21" s="81"/>
      <c r="L21" s="106"/>
    </row>
    <row r="22" ht="27" customHeight="1" spans="1:12">
      <c r="A22" s="105"/>
      <c r="B22" s="75">
        <v>221</v>
      </c>
      <c r="C22" s="195" t="s">
        <v>100</v>
      </c>
      <c r="D22" s="75"/>
      <c r="E22" s="79"/>
      <c r="F22" s="79" t="s">
        <v>101</v>
      </c>
      <c r="G22" s="81">
        <f t="shared" si="0"/>
        <v>770947.68</v>
      </c>
      <c r="H22" s="78">
        <f>SUM(H23)</f>
        <v>770947.68</v>
      </c>
      <c r="I22" s="78"/>
      <c r="J22" s="81"/>
      <c r="K22" s="81"/>
      <c r="L22" s="106"/>
    </row>
    <row r="23" ht="27" customHeight="1" spans="1:12">
      <c r="A23" s="105"/>
      <c r="B23" s="92">
        <v>221</v>
      </c>
      <c r="C23" s="196" t="s">
        <v>100</v>
      </c>
      <c r="D23" s="196" t="s">
        <v>87</v>
      </c>
      <c r="E23" s="152"/>
      <c r="F23" s="79" t="s">
        <v>102</v>
      </c>
      <c r="G23" s="81">
        <f t="shared" si="0"/>
        <v>770947.68</v>
      </c>
      <c r="H23" s="81">
        <v>770947.68</v>
      </c>
      <c r="I23" s="78"/>
      <c r="J23" s="81"/>
      <c r="K23" s="81"/>
      <c r="L23" s="107"/>
    </row>
    <row r="24" ht="9.75" customHeight="1" spans="1:12">
      <c r="A24" s="111"/>
      <c r="B24" s="112"/>
      <c r="C24" s="112"/>
      <c r="D24" s="112"/>
      <c r="E24" s="112"/>
      <c r="F24" s="111"/>
      <c r="G24" s="111"/>
      <c r="H24" s="111"/>
      <c r="I24" s="111"/>
      <c r="J24" s="112"/>
      <c r="K24" s="112"/>
      <c r="L24" s="11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  <ignoredErrors>
    <ignoredError sqref="H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14" customWidth="1"/>
    <col min="2" max="2" width="33.3416666666667" style="114" customWidth="1"/>
    <col min="3" max="3" width="16.4083333333333" style="114" customWidth="1"/>
    <col min="4" max="4" width="33.3416666666667" style="114" customWidth="1"/>
    <col min="5" max="7" width="16.4083333333333" style="114" customWidth="1"/>
    <col min="8" max="8" width="18.2916666666667" style="114" customWidth="1"/>
    <col min="9" max="9" width="1.53333333333333" style="114" customWidth="1"/>
    <col min="10" max="11" width="9.76666666666667" style="114" customWidth="1"/>
    <col min="12" max="16384" width="10" style="114"/>
  </cols>
  <sheetData>
    <row r="1" s="114" customFormat="1" ht="14.2" customHeight="1" spans="1:9">
      <c r="A1" s="172"/>
      <c r="B1" s="116"/>
      <c r="C1" s="173"/>
      <c r="D1" s="173"/>
      <c r="E1" s="118"/>
      <c r="F1" s="118"/>
      <c r="G1" s="118"/>
      <c r="H1" s="174" t="s">
        <v>103</v>
      </c>
      <c r="I1" s="180" t="s">
        <v>3</v>
      </c>
    </row>
    <row r="2" s="114" customFormat="1" ht="19.9" customHeight="1" spans="1:9">
      <c r="A2" s="173"/>
      <c r="B2" s="175" t="s">
        <v>104</v>
      </c>
      <c r="C2" s="175"/>
      <c r="D2" s="175"/>
      <c r="E2" s="175"/>
      <c r="F2" s="175"/>
      <c r="G2" s="175"/>
      <c r="H2" s="175"/>
      <c r="I2" s="180"/>
    </row>
    <row r="3" s="114" customFormat="1" ht="17.05" customHeight="1" spans="1:9">
      <c r="A3" s="176"/>
      <c r="B3" s="124" t="s">
        <v>5</v>
      </c>
      <c r="C3" s="124"/>
      <c r="D3" s="143"/>
      <c r="E3" s="143"/>
      <c r="F3" s="143"/>
      <c r="G3" s="143"/>
      <c r="H3" s="177" t="s">
        <v>6</v>
      </c>
      <c r="I3" s="181"/>
    </row>
    <row r="4" s="114" customFormat="1" ht="21.35" customHeight="1" spans="1:9">
      <c r="A4" s="178"/>
      <c r="B4" s="93" t="s">
        <v>7</v>
      </c>
      <c r="C4" s="93"/>
      <c r="D4" s="93" t="s">
        <v>8</v>
      </c>
      <c r="E4" s="93"/>
      <c r="F4" s="93"/>
      <c r="G4" s="93"/>
      <c r="H4" s="93"/>
      <c r="I4" s="140"/>
    </row>
    <row r="5" s="114" customFormat="1" ht="21.35" customHeight="1" spans="1:9">
      <c r="A5" s="178"/>
      <c r="B5" s="93" t="s">
        <v>9</v>
      </c>
      <c r="C5" s="93" t="s">
        <v>10</v>
      </c>
      <c r="D5" s="93" t="s">
        <v>9</v>
      </c>
      <c r="E5" s="93" t="s">
        <v>59</v>
      </c>
      <c r="F5" s="93" t="s">
        <v>105</v>
      </c>
      <c r="G5" s="93" t="s">
        <v>106</v>
      </c>
      <c r="H5" s="93" t="s">
        <v>107</v>
      </c>
      <c r="I5" s="140"/>
    </row>
    <row r="6" s="114" customFormat="1" ht="19.9" customHeight="1" spans="1:9">
      <c r="A6" s="126"/>
      <c r="B6" s="160" t="s">
        <v>108</v>
      </c>
      <c r="C6" s="134">
        <v>12142061.84</v>
      </c>
      <c r="D6" s="160" t="s">
        <v>109</v>
      </c>
      <c r="E6" s="134">
        <v>12142061.84</v>
      </c>
      <c r="F6" s="134">
        <v>12142061.84</v>
      </c>
      <c r="G6" s="134"/>
      <c r="H6" s="134"/>
      <c r="I6" s="154"/>
    </row>
    <row r="7" s="114" customFormat="1" ht="19.9" customHeight="1" spans="1:9">
      <c r="A7" s="126"/>
      <c r="B7" s="133" t="s">
        <v>110</v>
      </c>
      <c r="C7" s="134">
        <v>12142061.84</v>
      </c>
      <c r="D7" s="133" t="s">
        <v>111</v>
      </c>
      <c r="E7" s="134"/>
      <c r="F7" s="134"/>
      <c r="G7" s="134"/>
      <c r="H7" s="134"/>
      <c r="I7" s="154"/>
    </row>
    <row r="8" s="114" customFormat="1" ht="19.9" customHeight="1" spans="1:9">
      <c r="A8" s="126"/>
      <c r="B8" s="133" t="s">
        <v>112</v>
      </c>
      <c r="C8" s="134"/>
      <c r="D8" s="133" t="s">
        <v>113</v>
      </c>
      <c r="E8" s="134"/>
      <c r="F8" s="134"/>
      <c r="G8" s="134"/>
      <c r="H8" s="134"/>
      <c r="I8" s="154"/>
    </row>
    <row r="9" s="114" customFormat="1" ht="19.9" customHeight="1" spans="1:9">
      <c r="A9" s="126"/>
      <c r="B9" s="133" t="s">
        <v>114</v>
      </c>
      <c r="C9" s="134"/>
      <c r="D9" s="133" t="s">
        <v>115</v>
      </c>
      <c r="E9" s="134"/>
      <c r="F9" s="134"/>
      <c r="G9" s="134"/>
      <c r="H9" s="134"/>
      <c r="I9" s="154"/>
    </row>
    <row r="10" s="114" customFormat="1" ht="19.9" customHeight="1" spans="1:9">
      <c r="A10" s="126"/>
      <c r="B10" s="160" t="s">
        <v>116</v>
      </c>
      <c r="C10" s="134"/>
      <c r="D10" s="133" t="s">
        <v>117</v>
      </c>
      <c r="E10" s="134"/>
      <c r="F10" s="134"/>
      <c r="G10" s="134"/>
      <c r="H10" s="134"/>
      <c r="I10" s="154"/>
    </row>
    <row r="11" s="114" customFormat="1" ht="19.9" customHeight="1" spans="1:9">
      <c r="A11" s="126"/>
      <c r="B11" s="133" t="s">
        <v>110</v>
      </c>
      <c r="C11" s="134"/>
      <c r="D11" s="133" t="s">
        <v>118</v>
      </c>
      <c r="E11" s="134"/>
      <c r="F11" s="134"/>
      <c r="G11" s="134"/>
      <c r="H11" s="134"/>
      <c r="I11" s="154"/>
    </row>
    <row r="12" s="114" customFormat="1" ht="19.9" customHeight="1" spans="1:9">
      <c r="A12" s="126"/>
      <c r="B12" s="133" t="s">
        <v>112</v>
      </c>
      <c r="C12" s="134"/>
      <c r="D12" s="133" t="s">
        <v>119</v>
      </c>
      <c r="E12" s="134"/>
      <c r="F12" s="134"/>
      <c r="G12" s="134"/>
      <c r="H12" s="134"/>
      <c r="I12" s="154"/>
    </row>
    <row r="13" s="114" customFormat="1" ht="19.9" customHeight="1" spans="1:9">
      <c r="A13" s="126"/>
      <c r="B13" s="133" t="s">
        <v>114</v>
      </c>
      <c r="C13" s="134"/>
      <c r="D13" s="133" t="s">
        <v>120</v>
      </c>
      <c r="E13" s="134"/>
      <c r="F13" s="134"/>
      <c r="G13" s="134"/>
      <c r="H13" s="134"/>
      <c r="I13" s="154"/>
    </row>
    <row r="14" s="114" customFormat="1" ht="19.9" customHeight="1" spans="1:9">
      <c r="A14" s="126"/>
      <c r="B14" s="133" t="s">
        <v>121</v>
      </c>
      <c r="C14" s="134"/>
      <c r="D14" s="133" t="s">
        <v>122</v>
      </c>
      <c r="E14" s="134"/>
      <c r="F14" s="134">
        <v>1593272.56</v>
      </c>
      <c r="G14" s="134"/>
      <c r="H14" s="134"/>
      <c r="I14" s="154"/>
    </row>
    <row r="15" s="114" customFormat="1" ht="19.9" customHeight="1" spans="1:9">
      <c r="A15" s="126"/>
      <c r="B15" s="133" t="s">
        <v>121</v>
      </c>
      <c r="C15" s="134"/>
      <c r="D15" s="133" t="s">
        <v>123</v>
      </c>
      <c r="E15" s="134"/>
      <c r="F15" s="134"/>
      <c r="G15" s="134"/>
      <c r="H15" s="134"/>
      <c r="I15" s="154"/>
    </row>
    <row r="16" s="114" customFormat="1" ht="19.9" customHeight="1" spans="1:9">
      <c r="A16" s="126"/>
      <c r="B16" s="133" t="s">
        <v>121</v>
      </c>
      <c r="C16" s="134"/>
      <c r="D16" s="133" t="s">
        <v>124</v>
      </c>
      <c r="E16" s="134"/>
      <c r="F16" s="134">
        <v>9777841.6</v>
      </c>
      <c r="G16" s="134"/>
      <c r="H16" s="134"/>
      <c r="I16" s="154"/>
    </row>
    <row r="17" s="114" customFormat="1" ht="19.9" customHeight="1" spans="1:9">
      <c r="A17" s="126"/>
      <c r="B17" s="133" t="s">
        <v>121</v>
      </c>
      <c r="C17" s="134"/>
      <c r="D17" s="133" t="s">
        <v>125</v>
      </c>
      <c r="E17" s="134"/>
      <c r="F17" s="134"/>
      <c r="G17" s="134"/>
      <c r="H17" s="134"/>
      <c r="I17" s="154"/>
    </row>
    <row r="18" s="114" customFormat="1" ht="19.9" customHeight="1" spans="1:9">
      <c r="A18" s="126"/>
      <c r="B18" s="133" t="s">
        <v>121</v>
      </c>
      <c r="C18" s="134"/>
      <c r="D18" s="133" t="s">
        <v>126</v>
      </c>
      <c r="E18" s="134"/>
      <c r="F18" s="134"/>
      <c r="G18" s="134"/>
      <c r="H18" s="134"/>
      <c r="I18" s="154"/>
    </row>
    <row r="19" s="114" customFormat="1" ht="19.9" customHeight="1" spans="1:9">
      <c r="A19" s="126"/>
      <c r="B19" s="133" t="s">
        <v>121</v>
      </c>
      <c r="C19" s="134"/>
      <c r="D19" s="133" t="s">
        <v>127</v>
      </c>
      <c r="E19" s="134"/>
      <c r="F19" s="134"/>
      <c r="G19" s="134"/>
      <c r="H19" s="134"/>
      <c r="I19" s="154"/>
    </row>
    <row r="20" s="114" customFormat="1" ht="19.9" customHeight="1" spans="1:9">
      <c r="A20" s="126"/>
      <c r="B20" s="133" t="s">
        <v>121</v>
      </c>
      <c r="C20" s="134"/>
      <c r="D20" s="133" t="s">
        <v>128</v>
      </c>
      <c r="E20" s="134"/>
      <c r="F20" s="134"/>
      <c r="G20" s="134"/>
      <c r="H20" s="134"/>
      <c r="I20" s="154"/>
    </row>
    <row r="21" s="114" customFormat="1" ht="19.9" customHeight="1" spans="1:9">
      <c r="A21" s="126"/>
      <c r="B21" s="133" t="s">
        <v>121</v>
      </c>
      <c r="C21" s="134"/>
      <c r="D21" s="133" t="s">
        <v>129</v>
      </c>
      <c r="E21" s="134"/>
      <c r="F21" s="134"/>
      <c r="G21" s="134"/>
      <c r="H21" s="134"/>
      <c r="I21" s="154"/>
    </row>
    <row r="22" s="114" customFormat="1" ht="19.9" customHeight="1" spans="1:9">
      <c r="A22" s="126"/>
      <c r="B22" s="133" t="s">
        <v>121</v>
      </c>
      <c r="C22" s="134"/>
      <c r="D22" s="133" t="s">
        <v>130</v>
      </c>
      <c r="E22" s="134"/>
      <c r="F22" s="134"/>
      <c r="G22" s="134"/>
      <c r="H22" s="134"/>
      <c r="I22" s="154"/>
    </row>
    <row r="23" s="114" customFormat="1" ht="19.9" customHeight="1" spans="1:9">
      <c r="A23" s="126"/>
      <c r="B23" s="133" t="s">
        <v>121</v>
      </c>
      <c r="C23" s="134"/>
      <c r="D23" s="133" t="s">
        <v>131</v>
      </c>
      <c r="E23" s="134"/>
      <c r="F23" s="134"/>
      <c r="G23" s="134"/>
      <c r="H23" s="134"/>
      <c r="I23" s="154"/>
    </row>
    <row r="24" s="114" customFormat="1" ht="19.9" customHeight="1" spans="1:9">
      <c r="A24" s="126"/>
      <c r="B24" s="133" t="s">
        <v>121</v>
      </c>
      <c r="C24" s="134"/>
      <c r="D24" s="133" t="s">
        <v>132</v>
      </c>
      <c r="E24" s="134"/>
      <c r="F24" s="134"/>
      <c r="G24" s="134"/>
      <c r="H24" s="134"/>
      <c r="I24" s="154"/>
    </row>
    <row r="25" s="114" customFormat="1" ht="19.9" customHeight="1" spans="1:9">
      <c r="A25" s="126"/>
      <c r="B25" s="133" t="s">
        <v>121</v>
      </c>
      <c r="C25" s="134"/>
      <c r="D25" s="133" t="s">
        <v>133</v>
      </c>
      <c r="E25" s="134"/>
      <c r="F25" s="134"/>
      <c r="G25" s="134"/>
      <c r="H25" s="134"/>
      <c r="I25" s="154"/>
    </row>
    <row r="26" s="114" customFormat="1" ht="19.9" customHeight="1" spans="1:9">
      <c r="A26" s="126"/>
      <c r="B26" s="133" t="s">
        <v>121</v>
      </c>
      <c r="C26" s="134"/>
      <c r="D26" s="133" t="s">
        <v>134</v>
      </c>
      <c r="E26" s="134"/>
      <c r="F26" s="134">
        <v>770947.68</v>
      </c>
      <c r="G26" s="134"/>
      <c r="H26" s="134"/>
      <c r="I26" s="154"/>
    </row>
    <row r="27" s="114" customFormat="1" ht="19.9" customHeight="1" spans="1:9">
      <c r="A27" s="126"/>
      <c r="B27" s="133" t="s">
        <v>121</v>
      </c>
      <c r="C27" s="134"/>
      <c r="D27" s="133" t="s">
        <v>135</v>
      </c>
      <c r="E27" s="134"/>
      <c r="F27" s="134"/>
      <c r="G27" s="134"/>
      <c r="H27" s="134"/>
      <c r="I27" s="154"/>
    </row>
    <row r="28" s="114" customFormat="1" ht="19.9" customHeight="1" spans="1:9">
      <c r="A28" s="126"/>
      <c r="B28" s="133" t="s">
        <v>121</v>
      </c>
      <c r="C28" s="134"/>
      <c r="D28" s="133" t="s">
        <v>136</v>
      </c>
      <c r="E28" s="134"/>
      <c r="F28" s="134"/>
      <c r="G28" s="134"/>
      <c r="H28" s="134"/>
      <c r="I28" s="154"/>
    </row>
    <row r="29" s="114" customFormat="1" ht="19.9" customHeight="1" spans="1:9">
      <c r="A29" s="126"/>
      <c r="B29" s="133" t="s">
        <v>121</v>
      </c>
      <c r="C29" s="134"/>
      <c r="D29" s="133" t="s">
        <v>137</v>
      </c>
      <c r="E29" s="134"/>
      <c r="F29" s="134"/>
      <c r="G29" s="134"/>
      <c r="H29" s="134"/>
      <c r="I29" s="154"/>
    </row>
    <row r="30" s="114" customFormat="1" ht="19.9" customHeight="1" spans="1:9">
      <c r="A30" s="126"/>
      <c r="B30" s="133" t="s">
        <v>121</v>
      </c>
      <c r="C30" s="134"/>
      <c r="D30" s="133" t="s">
        <v>138</v>
      </c>
      <c r="E30" s="134"/>
      <c r="F30" s="134"/>
      <c r="G30" s="134"/>
      <c r="H30" s="134"/>
      <c r="I30" s="154"/>
    </row>
    <row r="31" s="114" customFormat="1" ht="19.9" customHeight="1" spans="1:9">
      <c r="A31" s="126"/>
      <c r="B31" s="133" t="s">
        <v>121</v>
      </c>
      <c r="C31" s="134"/>
      <c r="D31" s="133" t="s">
        <v>139</v>
      </c>
      <c r="E31" s="134"/>
      <c r="F31" s="134"/>
      <c r="G31" s="134"/>
      <c r="H31" s="134"/>
      <c r="I31" s="154"/>
    </row>
    <row r="32" s="114" customFormat="1" ht="19.9" customHeight="1" spans="1:9">
      <c r="A32" s="126"/>
      <c r="B32" s="133" t="s">
        <v>121</v>
      </c>
      <c r="C32" s="134"/>
      <c r="D32" s="133" t="s">
        <v>140</v>
      </c>
      <c r="E32" s="134"/>
      <c r="F32" s="134"/>
      <c r="G32" s="134"/>
      <c r="H32" s="134"/>
      <c r="I32" s="154"/>
    </row>
    <row r="33" s="114" customFormat="1" ht="19.9" customHeight="1" spans="1:9">
      <c r="A33" s="126"/>
      <c r="B33" s="133" t="s">
        <v>121</v>
      </c>
      <c r="C33" s="134"/>
      <c r="D33" s="133" t="s">
        <v>141</v>
      </c>
      <c r="E33" s="134"/>
      <c r="F33" s="134"/>
      <c r="G33" s="134"/>
      <c r="H33" s="134"/>
      <c r="I33" s="154"/>
    </row>
    <row r="34" s="114" customFormat="1" ht="19.9" customHeight="1" spans="1:9">
      <c r="A34" s="126"/>
      <c r="B34" s="133" t="s">
        <v>121</v>
      </c>
      <c r="C34" s="134"/>
      <c r="D34" s="133" t="s">
        <v>142</v>
      </c>
      <c r="E34" s="134"/>
      <c r="F34" s="134"/>
      <c r="G34" s="134"/>
      <c r="H34" s="134"/>
      <c r="I34" s="154"/>
    </row>
    <row r="35" s="114" customFormat="1" ht="8.5" customHeight="1" spans="1:9">
      <c r="A35" s="179"/>
      <c r="B35" s="179"/>
      <c r="C35" s="179"/>
      <c r="D35" s="128"/>
      <c r="E35" s="179"/>
      <c r="F35" s="179"/>
      <c r="G35" s="179"/>
      <c r="H35" s="179"/>
      <c r="I35" s="14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style="95" customWidth="1"/>
    <col min="2" max="3" width="5.875" style="95" customWidth="1"/>
    <col min="4" max="4" width="11.625" style="95" customWidth="1"/>
    <col min="5" max="5" width="27.75" style="95" customWidth="1"/>
    <col min="6" max="39" width="16.375" style="95" customWidth="1"/>
    <col min="40" max="40" width="1.53333333333333" style="95" customWidth="1"/>
    <col min="41" max="42" width="9.76666666666667" style="95" customWidth="1"/>
    <col min="43" max="16384" width="10" style="95"/>
  </cols>
  <sheetData>
    <row r="1" ht="25" customHeight="1" spans="1:40">
      <c r="A1" s="156"/>
      <c r="B1" s="2"/>
      <c r="C1" s="2"/>
      <c r="D1" s="157"/>
      <c r="E1" s="157"/>
      <c r="F1" s="96"/>
      <c r="G1" s="96"/>
      <c r="H1" s="96"/>
      <c r="I1" s="157"/>
      <c r="J1" s="157"/>
      <c r="K1" s="96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67" t="s">
        <v>143</v>
      </c>
      <c r="AN1" s="168"/>
    </row>
    <row r="2" ht="22.8" customHeight="1" spans="1:40">
      <c r="A2" s="96"/>
      <c r="B2" s="100" t="s">
        <v>144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68"/>
    </row>
    <row r="3" ht="19.55" customHeight="1" spans="1:40">
      <c r="A3" s="101"/>
      <c r="B3" s="102" t="s">
        <v>5</v>
      </c>
      <c r="C3" s="102"/>
      <c r="D3" s="102"/>
      <c r="E3" s="102"/>
      <c r="F3" s="158"/>
      <c r="G3" s="101"/>
      <c r="H3" s="159"/>
      <c r="I3" s="158"/>
      <c r="J3" s="158"/>
      <c r="K3" s="165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9" t="s">
        <v>6</v>
      </c>
      <c r="AM3" s="159"/>
      <c r="AN3" s="169"/>
    </row>
    <row r="4" ht="24.4" customHeight="1" spans="1:40">
      <c r="A4" s="99"/>
      <c r="B4" s="92" t="s">
        <v>9</v>
      </c>
      <c r="C4" s="92"/>
      <c r="D4" s="92"/>
      <c r="E4" s="92"/>
      <c r="F4" s="92" t="s">
        <v>145</v>
      </c>
      <c r="G4" s="92" t="s">
        <v>146</v>
      </c>
      <c r="H4" s="92"/>
      <c r="I4" s="92"/>
      <c r="J4" s="92"/>
      <c r="K4" s="92"/>
      <c r="L4" s="92"/>
      <c r="M4" s="92"/>
      <c r="N4" s="92"/>
      <c r="O4" s="92"/>
      <c r="P4" s="92"/>
      <c r="Q4" s="92" t="s">
        <v>147</v>
      </c>
      <c r="R4" s="92"/>
      <c r="S4" s="92"/>
      <c r="T4" s="92"/>
      <c r="U4" s="92"/>
      <c r="V4" s="92"/>
      <c r="W4" s="92"/>
      <c r="X4" s="92"/>
      <c r="Y4" s="92"/>
      <c r="Z4" s="92"/>
      <c r="AA4" s="92" t="s">
        <v>148</v>
      </c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170"/>
    </row>
    <row r="5" ht="24.4" customHeight="1" spans="1:40">
      <c r="A5" s="99"/>
      <c r="B5" s="92" t="s">
        <v>80</v>
      </c>
      <c r="C5" s="92"/>
      <c r="D5" s="92" t="s">
        <v>70</v>
      </c>
      <c r="E5" s="92" t="s">
        <v>71</v>
      </c>
      <c r="F5" s="92"/>
      <c r="G5" s="92" t="s">
        <v>59</v>
      </c>
      <c r="H5" s="92" t="s">
        <v>149</v>
      </c>
      <c r="I5" s="92"/>
      <c r="J5" s="92"/>
      <c r="K5" s="92" t="s">
        <v>150</v>
      </c>
      <c r="L5" s="92"/>
      <c r="M5" s="92"/>
      <c r="N5" s="92" t="s">
        <v>151</v>
      </c>
      <c r="O5" s="92"/>
      <c r="P5" s="92"/>
      <c r="Q5" s="92" t="s">
        <v>59</v>
      </c>
      <c r="R5" s="92" t="s">
        <v>149</v>
      </c>
      <c r="S5" s="92"/>
      <c r="T5" s="92"/>
      <c r="U5" s="92" t="s">
        <v>150</v>
      </c>
      <c r="V5" s="92"/>
      <c r="W5" s="92"/>
      <c r="X5" s="92" t="s">
        <v>151</v>
      </c>
      <c r="Y5" s="92"/>
      <c r="Z5" s="92"/>
      <c r="AA5" s="92" t="s">
        <v>59</v>
      </c>
      <c r="AB5" s="92" t="s">
        <v>149</v>
      </c>
      <c r="AC5" s="92"/>
      <c r="AD5" s="92"/>
      <c r="AE5" s="92" t="s">
        <v>150</v>
      </c>
      <c r="AF5" s="92"/>
      <c r="AG5" s="92"/>
      <c r="AH5" s="92" t="s">
        <v>151</v>
      </c>
      <c r="AI5" s="92"/>
      <c r="AJ5" s="92"/>
      <c r="AK5" s="92" t="s">
        <v>152</v>
      </c>
      <c r="AL5" s="92"/>
      <c r="AM5" s="92"/>
      <c r="AN5" s="170"/>
    </row>
    <row r="6" ht="39" customHeight="1" spans="1:40">
      <c r="A6" s="97"/>
      <c r="B6" s="92" t="s">
        <v>81</v>
      </c>
      <c r="C6" s="92" t="s">
        <v>82</v>
      </c>
      <c r="D6" s="92"/>
      <c r="E6" s="92"/>
      <c r="F6" s="92"/>
      <c r="G6" s="92"/>
      <c r="H6" s="92" t="s">
        <v>153</v>
      </c>
      <c r="I6" s="92" t="s">
        <v>76</v>
      </c>
      <c r="J6" s="92" t="s">
        <v>77</v>
      </c>
      <c r="K6" s="92" t="s">
        <v>153</v>
      </c>
      <c r="L6" s="92" t="s">
        <v>76</v>
      </c>
      <c r="M6" s="92" t="s">
        <v>77</v>
      </c>
      <c r="N6" s="92" t="s">
        <v>153</v>
      </c>
      <c r="O6" s="92" t="s">
        <v>154</v>
      </c>
      <c r="P6" s="92" t="s">
        <v>155</v>
      </c>
      <c r="Q6" s="92"/>
      <c r="R6" s="92" t="s">
        <v>153</v>
      </c>
      <c r="S6" s="92" t="s">
        <v>76</v>
      </c>
      <c r="T6" s="92" t="s">
        <v>77</v>
      </c>
      <c r="U6" s="92" t="s">
        <v>153</v>
      </c>
      <c r="V6" s="92" t="s">
        <v>76</v>
      </c>
      <c r="W6" s="92" t="s">
        <v>77</v>
      </c>
      <c r="X6" s="92" t="s">
        <v>153</v>
      </c>
      <c r="Y6" s="92" t="s">
        <v>154</v>
      </c>
      <c r="Z6" s="92" t="s">
        <v>155</v>
      </c>
      <c r="AA6" s="92"/>
      <c r="AB6" s="92" t="s">
        <v>153</v>
      </c>
      <c r="AC6" s="92" t="s">
        <v>76</v>
      </c>
      <c r="AD6" s="92" t="s">
        <v>77</v>
      </c>
      <c r="AE6" s="92" t="s">
        <v>153</v>
      </c>
      <c r="AF6" s="92" t="s">
        <v>76</v>
      </c>
      <c r="AG6" s="92" t="s">
        <v>77</v>
      </c>
      <c r="AH6" s="92" t="s">
        <v>153</v>
      </c>
      <c r="AI6" s="92" t="s">
        <v>154</v>
      </c>
      <c r="AJ6" s="92" t="s">
        <v>155</v>
      </c>
      <c r="AK6" s="92" t="s">
        <v>153</v>
      </c>
      <c r="AL6" s="92" t="s">
        <v>154</v>
      </c>
      <c r="AM6" s="92" t="s">
        <v>155</v>
      </c>
      <c r="AN6" s="170"/>
    </row>
    <row r="7" ht="22.8" customHeight="1" spans="1:40">
      <c r="A7" s="99"/>
      <c r="B7" s="75"/>
      <c r="C7" s="75"/>
      <c r="D7" s="75"/>
      <c r="E7" s="75" t="s">
        <v>72</v>
      </c>
      <c r="F7" s="78"/>
      <c r="G7" s="78">
        <f>G9+G18+G32</f>
        <v>12142061.84</v>
      </c>
      <c r="H7" s="78">
        <f>I7+J7</f>
        <v>12142061.84</v>
      </c>
      <c r="I7" s="78">
        <f>I9+I18+I32</f>
        <v>10424388.24</v>
      </c>
      <c r="J7" s="78">
        <f>J8</f>
        <v>1717673.6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170"/>
    </row>
    <row r="8" ht="22.8" customHeight="1" spans="1:40">
      <c r="A8" s="99"/>
      <c r="B8" s="75"/>
      <c r="C8" s="75"/>
      <c r="D8" s="93">
        <v>505001</v>
      </c>
      <c r="E8" s="94" t="s">
        <v>73</v>
      </c>
      <c r="F8" s="78"/>
      <c r="G8" s="78">
        <f t="shared" ref="G8:J8" si="0">G9+G18+G32</f>
        <v>12142061.84</v>
      </c>
      <c r="H8" s="78">
        <f t="shared" ref="H8:H35" si="1">SUM(I8:J8)</f>
        <v>12142061.84</v>
      </c>
      <c r="I8" s="78">
        <f t="shared" si="0"/>
        <v>10424388.24</v>
      </c>
      <c r="J8" s="78">
        <f t="shared" si="0"/>
        <v>1717673.6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170"/>
    </row>
    <row r="9" ht="22.8" customHeight="1" spans="1:40">
      <c r="A9" s="99"/>
      <c r="B9" s="75">
        <v>301</v>
      </c>
      <c r="C9" s="75"/>
      <c r="D9" s="75"/>
      <c r="E9" s="127" t="s">
        <v>156</v>
      </c>
      <c r="F9" s="78"/>
      <c r="G9" s="78">
        <f t="shared" ref="G9:G22" si="2">SUM(H9)</f>
        <v>8603081.07</v>
      </c>
      <c r="H9" s="78">
        <f t="shared" si="1"/>
        <v>8603081.07</v>
      </c>
      <c r="I9" s="78">
        <f>SUM(I10:I17)</f>
        <v>8603081.07</v>
      </c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170"/>
    </row>
    <row r="10" ht="22.8" customHeight="1" spans="1:40">
      <c r="A10" s="99"/>
      <c r="B10" s="75">
        <v>301</v>
      </c>
      <c r="C10" s="195" t="s">
        <v>87</v>
      </c>
      <c r="D10" s="75"/>
      <c r="E10" s="160" t="s">
        <v>157</v>
      </c>
      <c r="F10" s="78"/>
      <c r="G10" s="81">
        <f t="shared" si="2"/>
        <v>2210376</v>
      </c>
      <c r="H10" s="81">
        <f t="shared" si="1"/>
        <v>2210376</v>
      </c>
      <c r="I10" s="81">
        <v>2210376</v>
      </c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170"/>
    </row>
    <row r="11" ht="22.8" customHeight="1" spans="1:40">
      <c r="A11" s="99"/>
      <c r="B11" s="75">
        <v>301</v>
      </c>
      <c r="C11" s="195" t="s">
        <v>100</v>
      </c>
      <c r="D11" s="75"/>
      <c r="E11" s="160" t="s">
        <v>158</v>
      </c>
      <c r="F11" s="78"/>
      <c r="G11" s="81">
        <f t="shared" si="2"/>
        <v>1705936.2</v>
      </c>
      <c r="H11" s="81">
        <f t="shared" si="1"/>
        <v>1705936.2</v>
      </c>
      <c r="I11" s="81">
        <v>1705936.2</v>
      </c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170"/>
    </row>
    <row r="12" ht="22.8" customHeight="1" spans="1:40">
      <c r="A12" s="99"/>
      <c r="B12" s="75">
        <v>301</v>
      </c>
      <c r="C12" s="195" t="s">
        <v>93</v>
      </c>
      <c r="D12" s="75"/>
      <c r="E12" s="160" t="s">
        <v>159</v>
      </c>
      <c r="F12" s="78"/>
      <c r="G12" s="81">
        <f t="shared" si="2"/>
        <v>2382958</v>
      </c>
      <c r="H12" s="81">
        <f t="shared" si="1"/>
        <v>2382958</v>
      </c>
      <c r="I12" s="81">
        <v>2382958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170"/>
    </row>
    <row r="13" ht="22.8" customHeight="1" spans="1:40">
      <c r="A13" s="99"/>
      <c r="B13" s="75">
        <v>301</v>
      </c>
      <c r="C13" s="195" t="s">
        <v>160</v>
      </c>
      <c r="D13" s="75"/>
      <c r="E13" s="160" t="s">
        <v>161</v>
      </c>
      <c r="F13" s="78"/>
      <c r="G13" s="81">
        <f t="shared" si="2"/>
        <v>916747.23</v>
      </c>
      <c r="H13" s="81">
        <f t="shared" si="1"/>
        <v>916747.23</v>
      </c>
      <c r="I13" s="81">
        <v>916747.23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170"/>
    </row>
    <row r="14" ht="22.8" customHeight="1" spans="1:40">
      <c r="A14" s="99"/>
      <c r="B14" s="75">
        <v>301</v>
      </c>
      <c r="C14" s="75">
        <v>10</v>
      </c>
      <c r="D14" s="75"/>
      <c r="E14" s="160" t="s">
        <v>162</v>
      </c>
      <c r="F14" s="78"/>
      <c r="G14" s="81">
        <f t="shared" si="2"/>
        <v>485451.6</v>
      </c>
      <c r="H14" s="81">
        <f t="shared" si="1"/>
        <v>485451.6</v>
      </c>
      <c r="I14" s="81">
        <v>485451.6</v>
      </c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170"/>
    </row>
    <row r="15" ht="22.8" customHeight="1" spans="1:40">
      <c r="A15" s="99"/>
      <c r="B15" s="75">
        <v>301</v>
      </c>
      <c r="C15" s="75">
        <v>11</v>
      </c>
      <c r="D15" s="75"/>
      <c r="E15" s="160" t="s">
        <v>163</v>
      </c>
      <c r="F15" s="78"/>
      <c r="G15" s="81">
        <f t="shared" si="2"/>
        <v>115845.66</v>
      </c>
      <c r="H15" s="81">
        <f t="shared" si="1"/>
        <v>115845.66</v>
      </c>
      <c r="I15" s="81">
        <v>115845.66</v>
      </c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170"/>
    </row>
    <row r="16" ht="22.8" customHeight="1" spans="1:40">
      <c r="A16" s="99"/>
      <c r="B16" s="75">
        <v>301</v>
      </c>
      <c r="C16" s="75">
        <v>12</v>
      </c>
      <c r="D16" s="75"/>
      <c r="E16" s="160" t="s">
        <v>164</v>
      </c>
      <c r="F16" s="78"/>
      <c r="G16" s="81">
        <f t="shared" si="2"/>
        <v>14818.7</v>
      </c>
      <c r="H16" s="81">
        <f t="shared" si="1"/>
        <v>14818.7</v>
      </c>
      <c r="I16" s="81">
        <v>14818.7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170"/>
    </row>
    <row r="17" ht="22.8" customHeight="1" spans="1:40">
      <c r="A17" s="99"/>
      <c r="B17" s="75">
        <v>301</v>
      </c>
      <c r="C17" s="75">
        <v>13</v>
      </c>
      <c r="D17" s="75"/>
      <c r="E17" s="160" t="s">
        <v>102</v>
      </c>
      <c r="F17" s="78"/>
      <c r="G17" s="81">
        <f t="shared" si="2"/>
        <v>770947.68</v>
      </c>
      <c r="H17" s="81">
        <f t="shared" si="1"/>
        <v>770947.68</v>
      </c>
      <c r="I17" s="81">
        <v>770947.68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170"/>
    </row>
    <row r="18" ht="22.8" customHeight="1" spans="1:40">
      <c r="A18" s="99"/>
      <c r="B18" s="75">
        <v>302</v>
      </c>
      <c r="C18" s="75"/>
      <c r="D18" s="75"/>
      <c r="E18" s="127" t="s">
        <v>165</v>
      </c>
      <c r="F18" s="78"/>
      <c r="G18" s="78">
        <f t="shared" si="2"/>
        <v>2916253.14</v>
      </c>
      <c r="H18" s="78">
        <f t="shared" si="1"/>
        <v>2916253.14</v>
      </c>
      <c r="I18" s="78">
        <f>SUM(I19:I31)</f>
        <v>1198579.54</v>
      </c>
      <c r="J18" s="78">
        <f>SUM(J19:J31)</f>
        <v>1717673.6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170"/>
    </row>
    <row r="19" ht="22.8" customHeight="1" spans="1:40">
      <c r="A19" s="99"/>
      <c r="B19" s="75">
        <v>302</v>
      </c>
      <c r="C19" s="195" t="s">
        <v>87</v>
      </c>
      <c r="D19" s="75"/>
      <c r="E19" s="160" t="s">
        <v>166</v>
      </c>
      <c r="F19" s="78"/>
      <c r="G19" s="81">
        <f t="shared" si="2"/>
        <v>66810</v>
      </c>
      <c r="H19" s="81">
        <f t="shared" si="1"/>
        <v>66810</v>
      </c>
      <c r="I19" s="81">
        <v>66810</v>
      </c>
      <c r="J19" s="81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170"/>
    </row>
    <row r="20" ht="22.8" customHeight="1" spans="1:40">
      <c r="A20" s="99"/>
      <c r="B20" s="75">
        <v>302</v>
      </c>
      <c r="C20" s="195" t="s">
        <v>85</v>
      </c>
      <c r="D20" s="75"/>
      <c r="E20" s="160" t="s">
        <v>167</v>
      </c>
      <c r="F20" s="78"/>
      <c r="G20" s="81">
        <f t="shared" si="2"/>
        <v>2000</v>
      </c>
      <c r="H20" s="81">
        <f t="shared" si="1"/>
        <v>2000</v>
      </c>
      <c r="I20" s="81">
        <v>2000</v>
      </c>
      <c r="J20" s="81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170"/>
    </row>
    <row r="21" ht="22.8" customHeight="1" spans="1:40">
      <c r="A21" s="99"/>
      <c r="B21" s="75">
        <v>302</v>
      </c>
      <c r="C21" s="195" t="s">
        <v>168</v>
      </c>
      <c r="D21" s="75"/>
      <c r="E21" s="160" t="s">
        <v>169</v>
      </c>
      <c r="F21" s="78"/>
      <c r="G21" s="81">
        <f t="shared" si="2"/>
        <v>36000</v>
      </c>
      <c r="H21" s="81">
        <f t="shared" si="1"/>
        <v>36000</v>
      </c>
      <c r="I21" s="81">
        <v>36000</v>
      </c>
      <c r="J21" s="81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170"/>
    </row>
    <row r="22" ht="22.8" customHeight="1" spans="1:40">
      <c r="A22" s="99"/>
      <c r="B22" s="75">
        <v>302</v>
      </c>
      <c r="C22" s="161" t="s">
        <v>170</v>
      </c>
      <c r="D22" s="75"/>
      <c r="E22" s="160" t="s">
        <v>171</v>
      </c>
      <c r="F22" s="78"/>
      <c r="G22" s="81">
        <f t="shared" si="2"/>
        <v>817673.6</v>
      </c>
      <c r="H22" s="81">
        <f t="shared" si="1"/>
        <v>817673.6</v>
      </c>
      <c r="I22" s="81"/>
      <c r="J22" s="81">
        <v>817673.6</v>
      </c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170"/>
    </row>
    <row r="23" ht="22.8" customHeight="1" spans="1:40">
      <c r="A23" s="99"/>
      <c r="B23" s="75">
        <v>302</v>
      </c>
      <c r="C23" s="75">
        <v>11</v>
      </c>
      <c r="D23" s="75"/>
      <c r="E23" s="160" t="s">
        <v>172</v>
      </c>
      <c r="F23" s="78"/>
      <c r="G23" s="81">
        <f t="shared" ref="G23:G35" si="3">SUM(H23)</f>
        <v>125000</v>
      </c>
      <c r="H23" s="81">
        <f t="shared" si="1"/>
        <v>125000</v>
      </c>
      <c r="I23" s="81">
        <v>125000</v>
      </c>
      <c r="J23" s="81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170"/>
    </row>
    <row r="24" ht="22.8" customHeight="1" spans="1:40">
      <c r="A24" s="99"/>
      <c r="B24" s="75">
        <v>302</v>
      </c>
      <c r="C24" s="75">
        <v>13</v>
      </c>
      <c r="D24" s="75"/>
      <c r="E24" s="160" t="s">
        <v>173</v>
      </c>
      <c r="F24" s="78"/>
      <c r="G24" s="81">
        <f t="shared" si="3"/>
        <v>910000</v>
      </c>
      <c r="H24" s="81">
        <f t="shared" si="1"/>
        <v>910000</v>
      </c>
      <c r="I24" s="81">
        <v>10000</v>
      </c>
      <c r="J24" s="81">
        <v>900000</v>
      </c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170"/>
    </row>
    <row r="25" ht="22.8" customHeight="1" spans="1:40">
      <c r="A25" s="99"/>
      <c r="B25" s="75">
        <v>302</v>
      </c>
      <c r="C25" s="75">
        <v>14</v>
      </c>
      <c r="D25" s="75"/>
      <c r="E25" s="160" t="s">
        <v>174</v>
      </c>
      <c r="F25" s="78"/>
      <c r="G25" s="81">
        <f t="shared" si="3"/>
        <v>6000</v>
      </c>
      <c r="H25" s="81">
        <f t="shared" si="1"/>
        <v>6000</v>
      </c>
      <c r="I25" s="81">
        <v>6000</v>
      </c>
      <c r="J25" s="81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170"/>
    </row>
    <row r="26" ht="22.8" customHeight="1" spans="1:40">
      <c r="A26" s="99"/>
      <c r="B26" s="75">
        <v>302</v>
      </c>
      <c r="C26" s="75">
        <v>16</v>
      </c>
      <c r="D26" s="75"/>
      <c r="E26" s="160" t="s">
        <v>175</v>
      </c>
      <c r="F26" s="78"/>
      <c r="G26" s="81">
        <f t="shared" si="3"/>
        <v>2990</v>
      </c>
      <c r="H26" s="81">
        <f t="shared" si="1"/>
        <v>2990</v>
      </c>
      <c r="I26" s="81">
        <v>2990</v>
      </c>
      <c r="J26" s="81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170"/>
    </row>
    <row r="27" ht="22.8" customHeight="1" spans="1:40">
      <c r="A27" s="99"/>
      <c r="B27" s="75">
        <v>302</v>
      </c>
      <c r="C27" s="75">
        <v>17</v>
      </c>
      <c r="D27" s="75"/>
      <c r="E27" s="160" t="s">
        <v>176</v>
      </c>
      <c r="F27" s="78"/>
      <c r="G27" s="81">
        <f t="shared" si="3"/>
        <v>9341</v>
      </c>
      <c r="H27" s="81">
        <f t="shared" si="1"/>
        <v>9341</v>
      </c>
      <c r="I27" s="81">
        <v>9341</v>
      </c>
      <c r="J27" s="81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170"/>
    </row>
    <row r="28" ht="22.8" customHeight="1" spans="1:40">
      <c r="A28" s="99"/>
      <c r="B28" s="75">
        <v>302</v>
      </c>
      <c r="C28" s="75">
        <v>26</v>
      </c>
      <c r="D28" s="75"/>
      <c r="E28" s="160" t="s">
        <v>177</v>
      </c>
      <c r="F28" s="78"/>
      <c r="G28" s="81">
        <f t="shared" si="3"/>
        <v>153600</v>
      </c>
      <c r="H28" s="81">
        <f t="shared" si="1"/>
        <v>153600</v>
      </c>
      <c r="I28" s="81">
        <v>153600</v>
      </c>
      <c r="J28" s="81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170"/>
    </row>
    <row r="29" ht="22.8" customHeight="1" spans="1:40">
      <c r="A29" s="99"/>
      <c r="B29" s="75">
        <v>302</v>
      </c>
      <c r="C29" s="75">
        <v>28</v>
      </c>
      <c r="D29" s="75"/>
      <c r="E29" s="160" t="s">
        <v>178</v>
      </c>
      <c r="F29" s="78"/>
      <c r="G29" s="81">
        <f t="shared" si="3"/>
        <v>126097.32</v>
      </c>
      <c r="H29" s="81">
        <f t="shared" si="1"/>
        <v>126097.32</v>
      </c>
      <c r="I29" s="81">
        <v>126097.32</v>
      </c>
      <c r="J29" s="81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170"/>
    </row>
    <row r="30" ht="22.8" customHeight="1" spans="1:40">
      <c r="A30" s="99"/>
      <c r="B30" s="75">
        <v>302</v>
      </c>
      <c r="C30" s="135">
        <v>39</v>
      </c>
      <c r="D30" s="135"/>
      <c r="E30" s="160" t="s">
        <v>179</v>
      </c>
      <c r="F30" s="78"/>
      <c r="G30" s="81">
        <f t="shared" si="3"/>
        <v>450000</v>
      </c>
      <c r="H30" s="81">
        <f t="shared" si="1"/>
        <v>450000</v>
      </c>
      <c r="I30" s="81">
        <v>450000</v>
      </c>
      <c r="J30" s="81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170"/>
    </row>
    <row r="31" ht="22.8" customHeight="1" spans="1:40">
      <c r="A31" s="99"/>
      <c r="B31" s="75">
        <v>302</v>
      </c>
      <c r="C31" s="75">
        <v>99</v>
      </c>
      <c r="D31" s="162"/>
      <c r="E31" s="160" t="s">
        <v>180</v>
      </c>
      <c r="F31" s="78"/>
      <c r="G31" s="81">
        <f t="shared" si="3"/>
        <v>210741.22</v>
      </c>
      <c r="H31" s="81">
        <f t="shared" si="1"/>
        <v>210741.22</v>
      </c>
      <c r="I31" s="81">
        <v>210741.22</v>
      </c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170"/>
    </row>
    <row r="32" ht="22.8" customHeight="1" spans="1:40">
      <c r="A32" s="99"/>
      <c r="B32" s="136">
        <v>303</v>
      </c>
      <c r="C32" s="136"/>
      <c r="D32" s="163"/>
      <c r="E32" s="127" t="s">
        <v>181</v>
      </c>
      <c r="F32" s="78"/>
      <c r="G32" s="78">
        <f t="shared" si="3"/>
        <v>622727.63</v>
      </c>
      <c r="H32" s="78">
        <f t="shared" si="1"/>
        <v>622727.63</v>
      </c>
      <c r="I32" s="78">
        <f>SUM(I33:I35)</f>
        <v>622727.63</v>
      </c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170"/>
    </row>
    <row r="33" ht="22.8" customHeight="1" spans="1:40">
      <c r="A33" s="99"/>
      <c r="B33" s="136">
        <v>303</v>
      </c>
      <c r="C33" s="197" t="s">
        <v>85</v>
      </c>
      <c r="D33" s="163"/>
      <c r="E33" s="160" t="s">
        <v>182</v>
      </c>
      <c r="F33" s="78"/>
      <c r="G33" s="81">
        <f t="shared" si="3"/>
        <v>574046.32</v>
      </c>
      <c r="H33" s="81">
        <f t="shared" si="1"/>
        <v>574046.32</v>
      </c>
      <c r="I33" s="81">
        <v>574046.32</v>
      </c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170"/>
    </row>
    <row r="34" ht="22.8" customHeight="1" spans="1:40">
      <c r="A34" s="99"/>
      <c r="B34" s="136">
        <v>303</v>
      </c>
      <c r="C34" s="197" t="s">
        <v>168</v>
      </c>
      <c r="D34" s="163"/>
      <c r="E34" s="160" t="s">
        <v>183</v>
      </c>
      <c r="F34" s="78"/>
      <c r="G34" s="81">
        <f t="shared" si="3"/>
        <v>48381.31</v>
      </c>
      <c r="H34" s="81">
        <f t="shared" si="1"/>
        <v>48381.31</v>
      </c>
      <c r="I34" s="81">
        <v>48381.31</v>
      </c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170"/>
    </row>
    <row r="35" ht="22.8" customHeight="1" spans="1:40">
      <c r="A35" s="99"/>
      <c r="B35" s="136">
        <v>303</v>
      </c>
      <c r="C35" s="197" t="s">
        <v>170</v>
      </c>
      <c r="D35" s="163"/>
      <c r="E35" s="160" t="s">
        <v>184</v>
      </c>
      <c r="F35" s="78"/>
      <c r="G35" s="81">
        <f t="shared" si="3"/>
        <v>300</v>
      </c>
      <c r="H35" s="81">
        <f t="shared" si="1"/>
        <v>300</v>
      </c>
      <c r="I35" s="166">
        <v>300</v>
      </c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170"/>
    </row>
    <row r="36" ht="9.75" customHeight="1" spans="1:40">
      <c r="A36" s="111"/>
      <c r="B36" s="111"/>
      <c r="C36" s="111"/>
      <c r="D36" s="164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7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  <ignoredErrors>
    <ignoredError sqref="H8 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A8" sqref="$A8:$XFD8"/>
    </sheetView>
  </sheetViews>
  <sheetFormatPr defaultColWidth="10" defaultRowHeight="13.5"/>
  <cols>
    <col min="1" max="1" width="1.53333333333333" style="114" customWidth="1"/>
    <col min="2" max="4" width="6.15" style="114" customWidth="1"/>
    <col min="5" max="5" width="16.825" style="114" customWidth="1"/>
    <col min="6" max="6" width="41.0333333333333" style="114" customWidth="1"/>
    <col min="7" max="7" width="16.4083333333333" style="114" customWidth="1"/>
    <col min="8" max="8" width="16.625" style="114" customWidth="1"/>
    <col min="9" max="9" width="16.4083333333333" style="114" customWidth="1"/>
    <col min="10" max="10" width="1.53333333333333" style="114" customWidth="1"/>
    <col min="11" max="11" width="9.76666666666667" style="114" customWidth="1"/>
    <col min="12" max="16384" width="10" style="114"/>
  </cols>
  <sheetData>
    <row r="1" s="114" customFormat="1" ht="14.3" customHeight="1" spans="1:10">
      <c r="A1" s="119"/>
      <c r="B1" s="116"/>
      <c r="C1" s="116"/>
      <c r="D1" s="116"/>
      <c r="E1" s="118"/>
      <c r="F1" s="118"/>
      <c r="G1" s="142" t="s">
        <v>185</v>
      </c>
      <c r="H1" s="142"/>
      <c r="I1" s="142"/>
      <c r="J1" s="153"/>
    </row>
    <row r="2" s="114" customFormat="1" ht="19.9" customHeight="1" spans="1:10">
      <c r="A2" s="119"/>
      <c r="B2" s="121" t="s">
        <v>186</v>
      </c>
      <c r="C2" s="121"/>
      <c r="D2" s="121"/>
      <c r="E2" s="121"/>
      <c r="F2" s="121"/>
      <c r="G2" s="121"/>
      <c r="H2" s="121"/>
      <c r="I2" s="121"/>
      <c r="J2" s="153" t="s">
        <v>3</v>
      </c>
    </row>
    <row r="3" s="114" customFormat="1" ht="17.05" customHeight="1" spans="1:10">
      <c r="A3" s="123"/>
      <c r="B3" s="124" t="s">
        <v>5</v>
      </c>
      <c r="C3" s="124"/>
      <c r="D3" s="124"/>
      <c r="E3" s="124"/>
      <c r="F3" s="124"/>
      <c r="G3" s="123"/>
      <c r="H3" s="143"/>
      <c r="I3" s="125" t="s">
        <v>6</v>
      </c>
      <c r="J3" s="153"/>
    </row>
    <row r="4" s="114" customFormat="1" ht="21.35" customHeight="1" spans="1:10">
      <c r="A4" s="128"/>
      <c r="B4" s="93" t="s">
        <v>9</v>
      </c>
      <c r="C4" s="93"/>
      <c r="D4" s="93"/>
      <c r="E4" s="93"/>
      <c r="F4" s="93"/>
      <c r="G4" s="93" t="s">
        <v>59</v>
      </c>
      <c r="H4" s="131" t="s">
        <v>187</v>
      </c>
      <c r="I4" s="131" t="s">
        <v>148</v>
      </c>
      <c r="J4" s="140"/>
    </row>
    <row r="5" s="114" customFormat="1" ht="21.35" customHeight="1" spans="1:10">
      <c r="A5" s="128"/>
      <c r="B5" s="93" t="s">
        <v>80</v>
      </c>
      <c r="C5" s="93"/>
      <c r="D5" s="93"/>
      <c r="E5" s="93" t="s">
        <v>70</v>
      </c>
      <c r="F5" s="93" t="s">
        <v>71</v>
      </c>
      <c r="G5" s="93"/>
      <c r="H5" s="131"/>
      <c r="I5" s="131"/>
      <c r="J5" s="140"/>
    </row>
    <row r="6" s="114" customFormat="1" ht="21.35" customHeight="1" spans="1:10">
      <c r="A6" s="144"/>
      <c r="B6" s="93" t="s">
        <v>81</v>
      </c>
      <c r="C6" s="93" t="s">
        <v>82</v>
      </c>
      <c r="D6" s="93" t="s">
        <v>83</v>
      </c>
      <c r="E6" s="93"/>
      <c r="F6" s="93"/>
      <c r="G6" s="93"/>
      <c r="H6" s="131"/>
      <c r="I6" s="131"/>
      <c r="J6" s="154"/>
    </row>
    <row r="7" s="114" customFormat="1" ht="19.9" customHeight="1" spans="1:10">
      <c r="A7" s="145"/>
      <c r="B7" s="93"/>
      <c r="C7" s="93"/>
      <c r="D7" s="93"/>
      <c r="E7" s="93"/>
      <c r="F7" s="93" t="s">
        <v>72</v>
      </c>
      <c r="G7" s="129">
        <f>G9+G13+G21</f>
        <v>12142061.84</v>
      </c>
      <c r="H7" s="129">
        <f>H11+H12+H15+H16+H17+H19+H20+H22</f>
        <v>12142061.84</v>
      </c>
      <c r="I7" s="129"/>
      <c r="J7" s="155"/>
    </row>
    <row r="8" s="114" customFormat="1" ht="19.9" customHeight="1" spans="1:10">
      <c r="A8" s="144"/>
      <c r="B8" s="146"/>
      <c r="C8" s="146"/>
      <c r="D8" s="146"/>
      <c r="E8" s="93">
        <v>505001</v>
      </c>
      <c r="F8" s="94" t="s">
        <v>73</v>
      </c>
      <c r="G8" s="134">
        <f t="shared" ref="G8:G23" si="0">SUM(H8)</f>
        <v>12142061.84</v>
      </c>
      <c r="H8" s="147">
        <f>H9+H13+H21</f>
        <v>12142061.84</v>
      </c>
      <c r="I8" s="134"/>
      <c r="J8" s="153"/>
    </row>
    <row r="9" s="114" customFormat="1" ht="19.9" customHeight="1" spans="1:10">
      <c r="A9" s="144"/>
      <c r="B9" s="75">
        <v>208</v>
      </c>
      <c r="C9" s="75"/>
      <c r="D9" s="75"/>
      <c r="E9" s="75"/>
      <c r="F9" s="80" t="s">
        <v>84</v>
      </c>
      <c r="G9" s="129">
        <f t="shared" si="0"/>
        <v>1593272.56</v>
      </c>
      <c r="H9" s="148">
        <f>H11+H12</f>
        <v>1593272.56</v>
      </c>
      <c r="I9" s="134"/>
      <c r="J9" s="154"/>
    </row>
    <row r="10" s="114" customFormat="1" ht="19.9" customHeight="1" spans="1:10">
      <c r="A10" s="144"/>
      <c r="B10" s="75">
        <v>208</v>
      </c>
      <c r="C10" s="195" t="s">
        <v>85</v>
      </c>
      <c r="D10" s="75"/>
      <c r="E10" s="75"/>
      <c r="F10" s="79" t="s">
        <v>86</v>
      </c>
      <c r="G10" s="134">
        <f t="shared" si="0"/>
        <v>1593272.56</v>
      </c>
      <c r="H10" s="149">
        <f>SUM(H11:H12)</f>
        <v>1593272.56</v>
      </c>
      <c r="I10" s="134"/>
      <c r="J10" s="154"/>
    </row>
    <row r="11" s="114" customFormat="1" ht="19.9" customHeight="1" spans="1:10">
      <c r="A11" s="144"/>
      <c r="B11" s="75">
        <v>208</v>
      </c>
      <c r="C11" s="195" t="s">
        <v>85</v>
      </c>
      <c r="D11" s="195" t="s">
        <v>87</v>
      </c>
      <c r="E11" s="75"/>
      <c r="F11" s="79" t="s">
        <v>88</v>
      </c>
      <c r="G11" s="134">
        <f t="shared" si="0"/>
        <v>676525.33</v>
      </c>
      <c r="H11" s="149">
        <v>676525.33</v>
      </c>
      <c r="I11" s="134"/>
      <c r="J11" s="154"/>
    </row>
    <row r="12" s="114" customFormat="1" ht="19.9" customHeight="1" spans="1:10">
      <c r="A12" s="144"/>
      <c r="B12" s="75">
        <v>208</v>
      </c>
      <c r="C12" s="195" t="s">
        <v>85</v>
      </c>
      <c r="D12" s="195" t="s">
        <v>85</v>
      </c>
      <c r="E12" s="75"/>
      <c r="F12" s="79" t="s">
        <v>89</v>
      </c>
      <c r="G12" s="134">
        <f t="shared" si="0"/>
        <v>916747.23</v>
      </c>
      <c r="H12" s="150">
        <v>916747.23</v>
      </c>
      <c r="I12" s="134"/>
      <c r="J12" s="154"/>
    </row>
    <row r="13" s="114" customFormat="1" ht="19.9" customHeight="1" spans="1:10">
      <c r="A13" s="144"/>
      <c r="B13" s="75">
        <v>210</v>
      </c>
      <c r="C13" s="75"/>
      <c r="D13" s="75"/>
      <c r="E13" s="75"/>
      <c r="F13" s="80" t="s">
        <v>90</v>
      </c>
      <c r="G13" s="129">
        <f t="shared" si="0"/>
        <v>9777841.6</v>
      </c>
      <c r="H13" s="148">
        <f>SUM(H15:H18)</f>
        <v>9777841.6</v>
      </c>
      <c r="I13" s="134"/>
      <c r="J13" s="154"/>
    </row>
    <row r="14" s="114" customFormat="1" ht="19.9" customHeight="1" spans="1:10">
      <c r="A14" s="144"/>
      <c r="B14" s="75">
        <v>210</v>
      </c>
      <c r="C14" s="75">
        <v>11</v>
      </c>
      <c r="D14" s="75"/>
      <c r="E14" s="75"/>
      <c r="F14" s="80" t="s">
        <v>91</v>
      </c>
      <c r="G14" s="129">
        <f t="shared" si="0"/>
        <v>601297.26</v>
      </c>
      <c r="H14" s="151">
        <f>SUM(H15:H17)</f>
        <v>601297.26</v>
      </c>
      <c r="I14" s="134"/>
      <c r="J14" s="154"/>
    </row>
    <row r="15" s="114" customFormat="1" ht="19.9" customHeight="1" spans="1:10">
      <c r="A15" s="144"/>
      <c r="B15" s="75">
        <v>210</v>
      </c>
      <c r="C15" s="75">
        <v>11</v>
      </c>
      <c r="D15" s="195" t="s">
        <v>87</v>
      </c>
      <c r="E15" s="75"/>
      <c r="F15" s="79" t="s">
        <v>92</v>
      </c>
      <c r="G15" s="134">
        <f t="shared" si="0"/>
        <v>485451.6</v>
      </c>
      <c r="H15" s="149">
        <v>485451.6</v>
      </c>
      <c r="I15" s="134"/>
      <c r="J15" s="154"/>
    </row>
    <row r="16" s="114" customFormat="1" ht="19.9" customHeight="1" spans="1:10">
      <c r="A16" s="144"/>
      <c r="B16" s="75">
        <v>210</v>
      </c>
      <c r="C16" s="75">
        <v>11</v>
      </c>
      <c r="D16" s="195" t="s">
        <v>93</v>
      </c>
      <c r="E16" s="75"/>
      <c r="F16" s="79" t="s">
        <v>94</v>
      </c>
      <c r="G16" s="134">
        <f t="shared" si="0"/>
        <v>52800</v>
      </c>
      <c r="H16" s="149">
        <v>52800</v>
      </c>
      <c r="I16" s="134"/>
      <c r="J16" s="154"/>
    </row>
    <row r="17" s="114" customFormat="1" ht="19.9" customHeight="1" spans="1:10">
      <c r="A17" s="144"/>
      <c r="B17" s="75">
        <v>210</v>
      </c>
      <c r="C17" s="75">
        <v>11</v>
      </c>
      <c r="D17" s="75">
        <v>99</v>
      </c>
      <c r="E17" s="75"/>
      <c r="F17" s="79" t="s">
        <v>95</v>
      </c>
      <c r="G17" s="134">
        <f t="shared" si="0"/>
        <v>63045.66</v>
      </c>
      <c r="H17" s="149">
        <v>63045.66</v>
      </c>
      <c r="I17" s="134"/>
      <c r="J17" s="154"/>
    </row>
    <row r="18" s="114" customFormat="1" ht="19.9" customHeight="1" spans="1:10">
      <c r="A18" s="144"/>
      <c r="B18" s="75">
        <v>210</v>
      </c>
      <c r="C18" s="75">
        <v>15</v>
      </c>
      <c r="D18" s="75"/>
      <c r="E18" s="75"/>
      <c r="F18" s="80" t="s">
        <v>96</v>
      </c>
      <c r="G18" s="129">
        <f t="shared" si="0"/>
        <v>9176544.34</v>
      </c>
      <c r="H18" s="148">
        <f>SUM(H19:H20)</f>
        <v>9176544.34</v>
      </c>
      <c r="I18" s="134"/>
      <c r="J18" s="154"/>
    </row>
    <row r="19" s="114" customFormat="1" ht="19.9" customHeight="1" spans="1:10">
      <c r="A19" s="144"/>
      <c r="B19" s="75">
        <v>210</v>
      </c>
      <c r="C19" s="75">
        <v>15</v>
      </c>
      <c r="D19" s="195" t="s">
        <v>87</v>
      </c>
      <c r="E19" s="75"/>
      <c r="F19" s="79" t="s">
        <v>97</v>
      </c>
      <c r="G19" s="134">
        <f t="shared" si="0"/>
        <v>7458870.74</v>
      </c>
      <c r="H19" s="149">
        <v>7458870.74</v>
      </c>
      <c r="I19" s="134"/>
      <c r="J19" s="154"/>
    </row>
    <row r="20" s="114" customFormat="1" ht="19.9" customHeight="1" spans="1:10">
      <c r="A20" s="144"/>
      <c r="B20" s="75">
        <v>210</v>
      </c>
      <c r="C20" s="75">
        <v>15</v>
      </c>
      <c r="D20" s="75">
        <v>99</v>
      </c>
      <c r="E20" s="79"/>
      <c r="F20" s="79" t="s">
        <v>98</v>
      </c>
      <c r="G20" s="134">
        <f t="shared" si="0"/>
        <v>1717673.6</v>
      </c>
      <c r="H20" s="150">
        <v>1717673.6</v>
      </c>
      <c r="I20" s="134"/>
      <c r="J20" s="154"/>
    </row>
    <row r="21" s="114" customFormat="1" ht="19.9" customHeight="1" spans="1:10">
      <c r="A21" s="144"/>
      <c r="B21" s="75">
        <v>221</v>
      </c>
      <c r="C21" s="75"/>
      <c r="D21" s="75"/>
      <c r="E21" s="79"/>
      <c r="F21" s="80" t="s">
        <v>99</v>
      </c>
      <c r="G21" s="129">
        <f t="shared" si="0"/>
        <v>770947.68</v>
      </c>
      <c r="H21" s="148">
        <v>770947.68</v>
      </c>
      <c r="I21" s="134"/>
      <c r="J21" s="154"/>
    </row>
    <row r="22" s="114" customFormat="1" ht="19.9" customHeight="1" spans="1:10">
      <c r="A22" s="144"/>
      <c r="B22" s="75">
        <v>221</v>
      </c>
      <c r="C22" s="195" t="s">
        <v>100</v>
      </c>
      <c r="D22" s="75"/>
      <c r="E22" s="79"/>
      <c r="F22" s="79" t="s">
        <v>101</v>
      </c>
      <c r="G22" s="134">
        <f t="shared" si="0"/>
        <v>770947.68</v>
      </c>
      <c r="H22" s="147">
        <f>SUM(H23)</f>
        <v>770947.68</v>
      </c>
      <c r="I22" s="134"/>
      <c r="J22" s="154"/>
    </row>
    <row r="23" s="114" customFormat="1" ht="19.9" customHeight="1" spans="1:10">
      <c r="A23" s="144"/>
      <c r="B23" s="92">
        <v>221</v>
      </c>
      <c r="C23" s="196" t="s">
        <v>100</v>
      </c>
      <c r="D23" s="196" t="s">
        <v>87</v>
      </c>
      <c r="E23" s="152"/>
      <c r="F23" s="79" t="s">
        <v>102</v>
      </c>
      <c r="G23" s="134">
        <f t="shared" si="0"/>
        <v>770947.68</v>
      </c>
      <c r="H23" s="149">
        <v>770947.68</v>
      </c>
      <c r="I23" s="134"/>
      <c r="J23" s="154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workbookViewId="0">
      <selection activeCell="A8" sqref="$A8:$XFD8"/>
    </sheetView>
  </sheetViews>
  <sheetFormatPr defaultColWidth="10" defaultRowHeight="13.5"/>
  <cols>
    <col min="1" max="1" width="1.53333333333333" style="114" customWidth="1"/>
    <col min="2" max="3" width="6.15" style="114" customWidth="1"/>
    <col min="4" max="4" width="37.25" style="115" customWidth="1"/>
    <col min="5" max="5" width="31.375" style="114" customWidth="1"/>
    <col min="6" max="8" width="20.75" style="114" customWidth="1"/>
    <col min="9" max="9" width="1.53333333333333" style="114" customWidth="1"/>
    <col min="10" max="16384" width="10" style="114"/>
  </cols>
  <sheetData>
    <row r="1" s="114" customFormat="1" ht="14.3" customHeight="1" spans="1:9">
      <c r="A1" s="116"/>
      <c r="B1" s="116"/>
      <c r="C1" s="116"/>
      <c r="D1" s="117"/>
      <c r="E1" s="118"/>
      <c r="F1" s="119"/>
      <c r="G1" s="119"/>
      <c r="H1" s="120" t="s">
        <v>188</v>
      </c>
      <c r="I1" s="140"/>
    </row>
    <row r="2" s="114" customFormat="1" ht="19.9" customHeight="1" spans="1:9">
      <c r="A2" s="119"/>
      <c r="B2" s="121" t="s">
        <v>189</v>
      </c>
      <c r="C2" s="121"/>
      <c r="D2" s="122"/>
      <c r="E2" s="121"/>
      <c r="F2" s="121"/>
      <c r="G2" s="121"/>
      <c r="H2" s="121"/>
      <c r="I2" s="140"/>
    </row>
    <row r="3" s="114" customFormat="1" ht="17.05" customHeight="1" spans="1:9">
      <c r="A3" s="123"/>
      <c r="B3" s="124" t="s">
        <v>5</v>
      </c>
      <c r="C3" s="124"/>
      <c r="D3" s="124"/>
      <c r="E3" s="124"/>
      <c r="G3" s="123"/>
      <c r="H3" s="125" t="s">
        <v>6</v>
      </c>
      <c r="I3" s="140"/>
    </row>
    <row r="4" s="114" customFormat="1" ht="21.35" customHeight="1" spans="1:9">
      <c r="A4" s="126"/>
      <c r="B4" s="93" t="s">
        <v>9</v>
      </c>
      <c r="C4" s="93"/>
      <c r="D4" s="127"/>
      <c r="E4" s="93"/>
      <c r="F4" s="93" t="s">
        <v>76</v>
      </c>
      <c r="G4" s="93"/>
      <c r="H4" s="93"/>
      <c r="I4" s="140"/>
    </row>
    <row r="5" s="114" customFormat="1" ht="21.35" customHeight="1" spans="1:9">
      <c r="A5" s="126"/>
      <c r="B5" s="93" t="s">
        <v>80</v>
      </c>
      <c r="C5" s="93"/>
      <c r="D5" s="127" t="s">
        <v>70</v>
      </c>
      <c r="E5" s="93" t="s">
        <v>71</v>
      </c>
      <c r="F5" s="93" t="s">
        <v>59</v>
      </c>
      <c r="G5" s="93" t="s">
        <v>190</v>
      </c>
      <c r="H5" s="93" t="s">
        <v>191</v>
      </c>
      <c r="I5" s="140"/>
    </row>
    <row r="6" s="114" customFormat="1" ht="21.35" customHeight="1" spans="1:9">
      <c r="A6" s="128"/>
      <c r="B6" s="93" t="s">
        <v>81</v>
      </c>
      <c r="C6" s="93" t="s">
        <v>82</v>
      </c>
      <c r="D6" s="127"/>
      <c r="E6" s="93"/>
      <c r="F6" s="93"/>
      <c r="G6" s="93"/>
      <c r="H6" s="93"/>
      <c r="I6" s="140"/>
    </row>
    <row r="7" s="114" customFormat="1" ht="30" customHeight="1" spans="1:9">
      <c r="A7" s="126"/>
      <c r="B7" s="93"/>
      <c r="C7" s="93"/>
      <c r="D7" s="127"/>
      <c r="E7" s="93" t="s">
        <v>72</v>
      </c>
      <c r="F7" s="129">
        <f>SUM(F9:F31)</f>
        <v>10424388.24</v>
      </c>
      <c r="G7" s="129">
        <f>SUM(G9:G31)</f>
        <v>9225808.7</v>
      </c>
      <c r="H7" s="129">
        <f>SUM(H17:H28)</f>
        <v>1198579.54</v>
      </c>
      <c r="I7" s="140"/>
    </row>
    <row r="8" s="114" customFormat="1" ht="30" customHeight="1" spans="1:9">
      <c r="A8" s="126"/>
      <c r="B8" s="130"/>
      <c r="C8" s="130"/>
      <c r="D8" s="93">
        <v>505001</v>
      </c>
      <c r="E8" s="94" t="s">
        <v>73</v>
      </c>
      <c r="F8" s="129">
        <f t="shared" ref="F8:F32" si="0">SUM(G8:H8)</f>
        <v>10424388.24</v>
      </c>
      <c r="G8" s="129">
        <f>SUM(G9:G31)</f>
        <v>9225808.7</v>
      </c>
      <c r="H8" s="129">
        <f>SUM(H17:H28)</f>
        <v>1198579.54</v>
      </c>
      <c r="I8" s="140"/>
    </row>
    <row r="9" s="114" customFormat="1" ht="30" customHeight="1" spans="1:9">
      <c r="A9" s="126"/>
      <c r="B9" s="131">
        <v>301</v>
      </c>
      <c r="C9" s="198" t="s">
        <v>87</v>
      </c>
      <c r="D9" s="132" t="s">
        <v>192</v>
      </c>
      <c r="E9" s="133" t="s">
        <v>193</v>
      </c>
      <c r="F9" s="134">
        <f t="shared" si="0"/>
        <v>2210376</v>
      </c>
      <c r="G9" s="134">
        <v>2210376</v>
      </c>
      <c r="H9" s="134"/>
      <c r="I9" s="140"/>
    </row>
    <row r="10" s="114" customFormat="1" ht="30" customHeight="1" spans="1:9">
      <c r="A10" s="126"/>
      <c r="B10" s="131">
        <v>301</v>
      </c>
      <c r="C10" s="198" t="s">
        <v>100</v>
      </c>
      <c r="D10" s="132" t="s">
        <v>194</v>
      </c>
      <c r="E10" s="133" t="s">
        <v>193</v>
      </c>
      <c r="F10" s="134">
        <f t="shared" si="0"/>
        <v>1705936.2</v>
      </c>
      <c r="G10" s="134">
        <v>1705936.2</v>
      </c>
      <c r="H10" s="134"/>
      <c r="I10" s="140"/>
    </row>
    <row r="11" s="114" customFormat="1" ht="30" customHeight="1" spans="2:9">
      <c r="B11" s="131">
        <v>301</v>
      </c>
      <c r="C11" s="198" t="s">
        <v>93</v>
      </c>
      <c r="D11" s="132" t="s">
        <v>195</v>
      </c>
      <c r="E11" s="133" t="s">
        <v>193</v>
      </c>
      <c r="F11" s="134">
        <f t="shared" si="0"/>
        <v>2382958</v>
      </c>
      <c r="G11" s="134">
        <v>2382958</v>
      </c>
      <c r="H11" s="134"/>
      <c r="I11" s="140"/>
    </row>
    <row r="12" s="114" customFormat="1" ht="30" customHeight="1" spans="2:9">
      <c r="B12" s="131">
        <v>301</v>
      </c>
      <c r="C12" s="198" t="s">
        <v>160</v>
      </c>
      <c r="D12" s="132" t="s">
        <v>196</v>
      </c>
      <c r="E12" s="133" t="s">
        <v>197</v>
      </c>
      <c r="F12" s="134">
        <f t="shared" si="0"/>
        <v>916747.23</v>
      </c>
      <c r="G12" s="134">
        <v>916747.23</v>
      </c>
      <c r="H12" s="134"/>
      <c r="I12" s="140"/>
    </row>
    <row r="13" s="114" customFormat="1" ht="30" customHeight="1" spans="2:9">
      <c r="B13" s="131">
        <v>301</v>
      </c>
      <c r="C13" s="131">
        <v>10</v>
      </c>
      <c r="D13" s="132" t="s">
        <v>198</v>
      </c>
      <c r="E13" s="133" t="s">
        <v>197</v>
      </c>
      <c r="F13" s="134">
        <f t="shared" si="0"/>
        <v>485451.6</v>
      </c>
      <c r="G13" s="134">
        <v>485451.6</v>
      </c>
      <c r="H13" s="134"/>
      <c r="I13" s="140"/>
    </row>
    <row r="14" s="114" customFormat="1" ht="30" customHeight="1" spans="2:9">
      <c r="B14" s="131">
        <v>301</v>
      </c>
      <c r="C14" s="131">
        <v>11</v>
      </c>
      <c r="D14" s="132" t="s">
        <v>199</v>
      </c>
      <c r="E14" s="133" t="s">
        <v>197</v>
      </c>
      <c r="F14" s="134">
        <f t="shared" si="0"/>
        <v>115845.66</v>
      </c>
      <c r="G14" s="134">
        <v>115845.66</v>
      </c>
      <c r="H14" s="134"/>
      <c r="I14" s="140"/>
    </row>
    <row r="15" s="114" customFormat="1" ht="30" customHeight="1" spans="2:9">
      <c r="B15" s="131">
        <v>301</v>
      </c>
      <c r="C15" s="131">
        <v>12</v>
      </c>
      <c r="D15" s="132" t="s">
        <v>200</v>
      </c>
      <c r="E15" s="133" t="s">
        <v>197</v>
      </c>
      <c r="F15" s="134">
        <f t="shared" si="0"/>
        <v>14818.7</v>
      </c>
      <c r="G15" s="134">
        <v>14818.7</v>
      </c>
      <c r="H15" s="134"/>
      <c r="I15" s="140"/>
    </row>
    <row r="16" s="114" customFormat="1" ht="30" customHeight="1" spans="2:9">
      <c r="B16" s="131">
        <v>301</v>
      </c>
      <c r="C16" s="131">
        <v>13</v>
      </c>
      <c r="D16" s="132" t="s">
        <v>201</v>
      </c>
      <c r="E16" s="133" t="s">
        <v>202</v>
      </c>
      <c r="F16" s="134">
        <f t="shared" si="0"/>
        <v>770947.68</v>
      </c>
      <c r="G16" s="134">
        <v>770947.68</v>
      </c>
      <c r="H16" s="134"/>
      <c r="I16" s="140"/>
    </row>
    <row r="17" s="114" customFormat="1" ht="30" customHeight="1" spans="2:9">
      <c r="B17" s="75">
        <v>302</v>
      </c>
      <c r="C17" s="195" t="s">
        <v>87</v>
      </c>
      <c r="D17" s="132" t="s">
        <v>203</v>
      </c>
      <c r="E17" s="133" t="s">
        <v>204</v>
      </c>
      <c r="F17" s="134">
        <f t="shared" si="0"/>
        <v>66810</v>
      </c>
      <c r="G17" s="134"/>
      <c r="H17" s="134">
        <v>66810</v>
      </c>
      <c r="I17" s="140"/>
    </row>
    <row r="18" s="114" customFormat="1" ht="30" customHeight="1" spans="2:9">
      <c r="B18" s="75">
        <v>302</v>
      </c>
      <c r="C18" s="195" t="s">
        <v>85</v>
      </c>
      <c r="D18" s="132" t="s">
        <v>205</v>
      </c>
      <c r="E18" s="133" t="s">
        <v>204</v>
      </c>
      <c r="F18" s="134">
        <f t="shared" si="0"/>
        <v>2000</v>
      </c>
      <c r="G18" s="134"/>
      <c r="H18" s="134">
        <v>2000</v>
      </c>
      <c r="I18" s="140"/>
    </row>
    <row r="19" s="114" customFormat="1" ht="30" customHeight="1" spans="1:9">
      <c r="A19" s="126"/>
      <c r="B19" s="75">
        <v>302</v>
      </c>
      <c r="C19" s="195" t="s">
        <v>168</v>
      </c>
      <c r="D19" s="132" t="s">
        <v>206</v>
      </c>
      <c r="E19" s="133" t="s">
        <v>204</v>
      </c>
      <c r="F19" s="134">
        <f t="shared" si="0"/>
        <v>36000</v>
      </c>
      <c r="G19" s="134"/>
      <c r="H19" s="134">
        <v>36000</v>
      </c>
      <c r="I19" s="140"/>
    </row>
    <row r="20" s="114" customFormat="1" ht="30" customHeight="1" spans="2:9">
      <c r="B20" s="75">
        <v>302</v>
      </c>
      <c r="C20" s="75">
        <v>11</v>
      </c>
      <c r="D20" s="132" t="s">
        <v>207</v>
      </c>
      <c r="E20" s="133" t="s">
        <v>204</v>
      </c>
      <c r="F20" s="134">
        <f t="shared" si="0"/>
        <v>125000</v>
      </c>
      <c r="G20" s="134"/>
      <c r="H20" s="134">
        <v>125000</v>
      </c>
      <c r="I20" s="140"/>
    </row>
    <row r="21" s="114" customFormat="1" ht="30" customHeight="1" spans="2:9">
      <c r="B21" s="75">
        <v>302</v>
      </c>
      <c r="C21" s="75">
        <v>13</v>
      </c>
      <c r="D21" s="132" t="s">
        <v>208</v>
      </c>
      <c r="E21" s="133" t="s">
        <v>209</v>
      </c>
      <c r="F21" s="134">
        <f t="shared" si="0"/>
        <v>10000</v>
      </c>
      <c r="G21" s="134"/>
      <c r="H21" s="134">
        <v>10000</v>
      </c>
      <c r="I21" s="140"/>
    </row>
    <row r="22" s="114" customFormat="1" ht="30" customHeight="1" spans="2:9">
      <c r="B22" s="75">
        <v>302</v>
      </c>
      <c r="C22" s="75">
        <v>14</v>
      </c>
      <c r="D22" s="132" t="s">
        <v>210</v>
      </c>
      <c r="E22" s="133" t="s">
        <v>204</v>
      </c>
      <c r="F22" s="134">
        <f t="shared" si="0"/>
        <v>6000</v>
      </c>
      <c r="G22" s="134"/>
      <c r="H22" s="134">
        <v>6000</v>
      </c>
      <c r="I22" s="140"/>
    </row>
    <row r="23" s="114" customFormat="1" ht="30" customHeight="1" spans="2:9">
      <c r="B23" s="75">
        <v>302</v>
      </c>
      <c r="C23" s="75">
        <v>16</v>
      </c>
      <c r="D23" s="132" t="s">
        <v>211</v>
      </c>
      <c r="E23" s="133" t="s">
        <v>212</v>
      </c>
      <c r="F23" s="134">
        <f t="shared" si="0"/>
        <v>2990</v>
      </c>
      <c r="G23" s="134"/>
      <c r="H23" s="134">
        <v>2990</v>
      </c>
      <c r="I23" s="140"/>
    </row>
    <row r="24" s="114" customFormat="1" ht="30" customHeight="1" spans="2:9">
      <c r="B24" s="75">
        <v>302</v>
      </c>
      <c r="C24" s="75">
        <v>17</v>
      </c>
      <c r="D24" s="132" t="s">
        <v>213</v>
      </c>
      <c r="E24" s="133" t="s">
        <v>214</v>
      </c>
      <c r="F24" s="134">
        <f t="shared" si="0"/>
        <v>9341</v>
      </c>
      <c r="G24" s="134"/>
      <c r="H24" s="134">
        <v>9341</v>
      </c>
      <c r="I24" s="140"/>
    </row>
    <row r="25" s="114" customFormat="1" ht="30" customHeight="1" spans="2:9">
      <c r="B25" s="75">
        <v>302</v>
      </c>
      <c r="C25" s="75">
        <v>26</v>
      </c>
      <c r="D25" s="132" t="s">
        <v>215</v>
      </c>
      <c r="E25" s="133" t="s">
        <v>216</v>
      </c>
      <c r="F25" s="134">
        <f t="shared" si="0"/>
        <v>153600</v>
      </c>
      <c r="G25" s="134"/>
      <c r="H25" s="134">
        <v>153600</v>
      </c>
      <c r="I25" s="140"/>
    </row>
    <row r="26" s="114" customFormat="1" ht="30" customHeight="1" spans="2:9">
      <c r="B26" s="75">
        <v>302</v>
      </c>
      <c r="C26" s="75">
        <v>28</v>
      </c>
      <c r="D26" s="132" t="s">
        <v>217</v>
      </c>
      <c r="E26" s="133" t="s">
        <v>204</v>
      </c>
      <c r="F26" s="134">
        <f t="shared" si="0"/>
        <v>126097.32</v>
      </c>
      <c r="G26" s="134"/>
      <c r="H26" s="134">
        <v>126097.32</v>
      </c>
      <c r="I26" s="140"/>
    </row>
    <row r="27" s="114" customFormat="1" ht="30" customHeight="1" spans="2:9">
      <c r="B27" s="75">
        <v>302</v>
      </c>
      <c r="C27" s="135">
        <v>39</v>
      </c>
      <c r="D27" s="132" t="s">
        <v>218</v>
      </c>
      <c r="E27" s="133" t="s">
        <v>204</v>
      </c>
      <c r="F27" s="134">
        <f t="shared" si="0"/>
        <v>450000</v>
      </c>
      <c r="G27" s="134"/>
      <c r="H27" s="134">
        <v>450000</v>
      </c>
      <c r="I27" s="140"/>
    </row>
    <row r="28" s="114" customFormat="1" ht="30" customHeight="1" spans="2:9">
      <c r="B28" s="75">
        <v>302</v>
      </c>
      <c r="C28" s="75">
        <v>99</v>
      </c>
      <c r="D28" s="132" t="s">
        <v>219</v>
      </c>
      <c r="E28" s="133" t="s">
        <v>220</v>
      </c>
      <c r="F28" s="134">
        <f t="shared" si="0"/>
        <v>210741.22</v>
      </c>
      <c r="G28" s="134"/>
      <c r="H28" s="134">
        <v>210741.22</v>
      </c>
      <c r="I28" s="140"/>
    </row>
    <row r="29" s="114" customFormat="1" ht="30" customHeight="1" spans="2:9">
      <c r="B29" s="136">
        <v>303</v>
      </c>
      <c r="C29" s="197" t="s">
        <v>85</v>
      </c>
      <c r="D29" s="132" t="s">
        <v>221</v>
      </c>
      <c r="E29" s="133" t="s">
        <v>222</v>
      </c>
      <c r="F29" s="134">
        <f t="shared" si="0"/>
        <v>574046.32</v>
      </c>
      <c r="G29" s="134">
        <v>574046.32</v>
      </c>
      <c r="H29" s="134"/>
      <c r="I29" s="140"/>
    </row>
    <row r="30" s="114" customFormat="1" ht="30" customHeight="1" spans="2:9">
      <c r="B30" s="136">
        <v>303</v>
      </c>
      <c r="C30" s="197" t="s">
        <v>168</v>
      </c>
      <c r="D30" s="132" t="s">
        <v>223</v>
      </c>
      <c r="E30" s="133" t="s">
        <v>222</v>
      </c>
      <c r="F30" s="134">
        <f t="shared" si="0"/>
        <v>48381.31</v>
      </c>
      <c r="G30" s="134">
        <v>48381.31</v>
      </c>
      <c r="H30" s="134"/>
      <c r="I30" s="140"/>
    </row>
    <row r="31" s="114" customFormat="1" ht="30" customHeight="1" spans="2:9">
      <c r="B31" s="136">
        <v>303</v>
      </c>
      <c r="C31" s="197" t="s">
        <v>170</v>
      </c>
      <c r="D31" s="132" t="s">
        <v>224</v>
      </c>
      <c r="E31" s="133" t="s">
        <v>222</v>
      </c>
      <c r="F31" s="134">
        <f t="shared" si="0"/>
        <v>300</v>
      </c>
      <c r="G31" s="137">
        <v>300</v>
      </c>
      <c r="H31" s="134"/>
      <c r="I31" s="140"/>
    </row>
    <row r="32" s="114" customFormat="1" ht="8.5" customHeight="1" spans="1:9">
      <c r="A32" s="138"/>
      <c r="B32" s="138"/>
      <c r="C32" s="138"/>
      <c r="D32" s="139"/>
      <c r="E32" s="138"/>
      <c r="F32" s="138"/>
      <c r="G32" s="138"/>
      <c r="H32" s="138"/>
      <c r="I32" s="14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A7" sqref="$A7:$XFD7"/>
    </sheetView>
  </sheetViews>
  <sheetFormatPr defaultColWidth="10" defaultRowHeight="13.5" outlineLevelCol="7"/>
  <cols>
    <col min="1" max="1" width="1.53333333333333" style="95" customWidth="1"/>
    <col min="2" max="4" width="6.625" style="95" customWidth="1"/>
    <col min="5" max="5" width="26.625" style="95" customWidth="1"/>
    <col min="6" max="6" width="59.25" style="95" customWidth="1"/>
    <col min="7" max="7" width="26.625" style="95" customWidth="1"/>
    <col min="8" max="8" width="1.53333333333333" style="95" customWidth="1"/>
    <col min="9" max="10" width="9.76666666666667" style="95" customWidth="1"/>
    <col min="11" max="16384" width="10" style="95"/>
  </cols>
  <sheetData>
    <row r="1" ht="25" customHeight="1" spans="1:8">
      <c r="A1" s="96"/>
      <c r="B1" s="2"/>
      <c r="C1" s="2"/>
      <c r="D1" s="2"/>
      <c r="E1" s="97"/>
      <c r="F1" s="97"/>
      <c r="G1" s="98" t="s">
        <v>225</v>
      </c>
      <c r="H1" s="99"/>
    </row>
    <row r="2" ht="22.8" customHeight="1" spans="1:8">
      <c r="A2" s="96"/>
      <c r="B2" s="100" t="s">
        <v>226</v>
      </c>
      <c r="C2" s="100"/>
      <c r="D2" s="100"/>
      <c r="E2" s="100"/>
      <c r="F2" s="100"/>
      <c r="G2" s="100"/>
      <c r="H2" s="99" t="s">
        <v>3</v>
      </c>
    </row>
    <row r="3" ht="19.55" customHeight="1" spans="1:8">
      <c r="A3" s="101"/>
      <c r="B3" s="102" t="s">
        <v>5</v>
      </c>
      <c r="C3" s="102"/>
      <c r="D3" s="102"/>
      <c r="E3" s="102"/>
      <c r="F3" s="102"/>
      <c r="G3" s="103" t="s">
        <v>6</v>
      </c>
      <c r="H3" s="104"/>
    </row>
    <row r="4" ht="24.4" customHeight="1" spans="1:8">
      <c r="A4" s="105"/>
      <c r="B4" s="75" t="s">
        <v>80</v>
      </c>
      <c r="C4" s="75"/>
      <c r="D4" s="75"/>
      <c r="E4" s="75" t="s">
        <v>70</v>
      </c>
      <c r="F4" s="75" t="s">
        <v>71</v>
      </c>
      <c r="G4" s="75" t="s">
        <v>227</v>
      </c>
      <c r="H4" s="106"/>
    </row>
    <row r="5" ht="24" customHeight="1" spans="1:8">
      <c r="A5" s="105"/>
      <c r="B5" s="75" t="s">
        <v>81</v>
      </c>
      <c r="C5" s="75" t="s">
        <v>82</v>
      </c>
      <c r="D5" s="75" t="s">
        <v>83</v>
      </c>
      <c r="E5" s="75"/>
      <c r="F5" s="75"/>
      <c r="G5" s="75"/>
      <c r="H5" s="107"/>
    </row>
    <row r="6" ht="28" customHeight="1" spans="1:8">
      <c r="A6" s="108"/>
      <c r="B6" s="75"/>
      <c r="C6" s="75"/>
      <c r="D6" s="75"/>
      <c r="E6" s="75"/>
      <c r="F6" s="75" t="s">
        <v>72</v>
      </c>
      <c r="G6" s="78">
        <f>G8+G10</f>
        <v>1717673.6</v>
      </c>
      <c r="H6" s="109"/>
    </row>
    <row r="7" ht="22.8" customHeight="1" spans="1:8">
      <c r="A7" s="108"/>
      <c r="B7" s="75"/>
      <c r="C7" s="75"/>
      <c r="D7" s="75"/>
      <c r="E7" s="75">
        <v>505001</v>
      </c>
      <c r="F7" s="75" t="s">
        <v>73</v>
      </c>
      <c r="G7" s="78">
        <v>1717673.6</v>
      </c>
      <c r="H7" s="109"/>
    </row>
    <row r="8" ht="47" customHeight="1" spans="1:8">
      <c r="A8" s="108"/>
      <c r="B8" s="75">
        <v>201</v>
      </c>
      <c r="C8" s="75">
        <v>15</v>
      </c>
      <c r="D8" s="75">
        <v>99</v>
      </c>
      <c r="E8" s="75" t="s">
        <v>98</v>
      </c>
      <c r="F8" s="75" t="s">
        <v>228</v>
      </c>
      <c r="G8" s="78">
        <v>817673.6</v>
      </c>
      <c r="H8" s="109"/>
    </row>
    <row r="9" ht="47" customHeight="1" spans="1:8">
      <c r="A9" s="108"/>
      <c r="B9" s="91">
        <v>201</v>
      </c>
      <c r="C9" s="91">
        <v>15</v>
      </c>
      <c r="D9" s="91">
        <v>99</v>
      </c>
      <c r="E9" s="91" t="s">
        <v>98</v>
      </c>
      <c r="F9" s="91" t="s">
        <v>229</v>
      </c>
      <c r="G9" s="81">
        <v>817673.6</v>
      </c>
      <c r="H9" s="109"/>
    </row>
    <row r="10" ht="47" customHeight="1" spans="1:8">
      <c r="A10" s="108"/>
      <c r="B10" s="75">
        <v>201</v>
      </c>
      <c r="C10" s="75">
        <v>15</v>
      </c>
      <c r="D10" s="75">
        <v>99</v>
      </c>
      <c r="E10" s="75" t="s">
        <v>98</v>
      </c>
      <c r="F10" s="75" t="s">
        <v>228</v>
      </c>
      <c r="G10" s="78">
        <v>900000</v>
      </c>
      <c r="H10" s="109"/>
    </row>
    <row r="11" ht="47" customHeight="1" spans="1:8">
      <c r="A11" s="108"/>
      <c r="B11" s="91">
        <v>201</v>
      </c>
      <c r="C11" s="91">
        <v>15</v>
      </c>
      <c r="D11" s="91">
        <v>99</v>
      </c>
      <c r="E11" s="91" t="s">
        <v>98</v>
      </c>
      <c r="F11" s="110" t="s">
        <v>230</v>
      </c>
      <c r="G11" s="81">
        <v>900000</v>
      </c>
      <c r="H11" s="109"/>
    </row>
    <row r="12" ht="22.8" customHeight="1" spans="1:8">
      <c r="A12" s="108"/>
      <c r="B12" s="75"/>
      <c r="C12" s="75"/>
      <c r="D12" s="75"/>
      <c r="E12" s="75"/>
      <c r="F12" s="75"/>
      <c r="G12" s="78"/>
      <c r="H12" s="109"/>
    </row>
    <row r="13" ht="22.8" customHeight="1" spans="1:8">
      <c r="A13" s="108"/>
      <c r="B13" s="75"/>
      <c r="C13" s="75"/>
      <c r="D13" s="75"/>
      <c r="E13" s="75"/>
      <c r="F13" s="75"/>
      <c r="G13" s="78"/>
      <c r="H13" s="109"/>
    </row>
    <row r="14" ht="22.8" customHeight="1" spans="1:8">
      <c r="A14" s="105"/>
      <c r="B14" s="79"/>
      <c r="C14" s="79"/>
      <c r="D14" s="79"/>
      <c r="E14" s="79"/>
      <c r="F14" s="79" t="s">
        <v>23</v>
      </c>
      <c r="G14" s="81"/>
      <c r="H14" s="106"/>
    </row>
    <row r="15" ht="22.8" customHeight="1" spans="1:8">
      <c r="A15" s="105"/>
      <c r="B15" s="79"/>
      <c r="C15" s="79"/>
      <c r="D15" s="79"/>
      <c r="E15" s="79"/>
      <c r="F15" s="79" t="s">
        <v>23</v>
      </c>
      <c r="G15" s="81"/>
      <c r="H15" s="106"/>
    </row>
    <row r="16" ht="28" customHeight="1" spans="1:8">
      <c r="A16" s="105"/>
      <c r="B16" s="79"/>
      <c r="C16" s="79"/>
      <c r="D16" s="79"/>
      <c r="E16" s="79"/>
      <c r="F16" s="79"/>
      <c r="G16" s="81"/>
      <c r="H16" s="107"/>
    </row>
    <row r="17" ht="28" customHeight="1" spans="1:8">
      <c r="A17" s="105"/>
      <c r="B17" s="79"/>
      <c r="C17" s="79"/>
      <c r="D17" s="79"/>
      <c r="E17" s="79"/>
      <c r="F17" s="79"/>
      <c r="G17" s="81"/>
      <c r="H17" s="107"/>
    </row>
    <row r="18" ht="9.75" customHeight="1" spans="1:8">
      <c r="A18" s="111"/>
      <c r="B18" s="112"/>
      <c r="C18" s="112"/>
      <c r="D18" s="112"/>
      <c r="E18" s="112"/>
      <c r="F18" s="111"/>
      <c r="G18" s="111"/>
      <c r="H18" s="11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4-1</vt:lpstr>
      <vt:lpstr>4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市医保事务中心代拟稿</cp:lastModifiedBy>
  <dcterms:created xsi:type="dcterms:W3CDTF">2022-03-04T19:28:00Z</dcterms:created>
  <dcterms:modified xsi:type="dcterms:W3CDTF">2026-02-09T09:11:45Z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2052-11.8.2.11739</vt:lpwstr>
  </property>
  <property fmtid="{D5CDD505-2E9C-101B-9397-08002B2CF9AE}" pid="3" name="ICV">
    <vt:lpwstr>09C99383293F46B89FAA47A1C352FC3A_13</vt:lpwstr>
  </property>
</Properties>
</file>